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35.02.11_Макет по спец УП 1" sheetId="1" r:id="rId1"/>
    <sheet name="Лист1" sheetId="2" r:id="rId2"/>
  </sheets>
  <definedNames>
    <definedName name="_ftn1" localSheetId="0">'35.02.11_Макет по спец УП 1'!#REF!</definedName>
    <definedName name="_ftn2" localSheetId="0">'35.02.11_Макет по спец УП 1'!#REF!</definedName>
    <definedName name="_ftn3" localSheetId="0">'35.02.11_Макет по спец УП 1'!#REF!</definedName>
    <definedName name="_ftn4" localSheetId="0">'35.02.11_Макет по спец УП 1'!#REF!</definedName>
    <definedName name="_ftn5" localSheetId="0">'35.02.11_Макет по спец УП 1'!#REF!</definedName>
    <definedName name="_ftn6" localSheetId="0">'35.02.11_Макет по спец УП 1'!#REF!</definedName>
    <definedName name="_ftn7" localSheetId="0">'35.02.11_Макет по спец УП 1'!#REF!</definedName>
    <definedName name="_ftnref1" localSheetId="0">'35.02.11_Макет по спец УП 1'!$D$3</definedName>
    <definedName name="_ftnref2" localSheetId="0">'35.02.11_Макет по спец УП 1'!$G$4</definedName>
    <definedName name="_ftnref3" localSheetId="0">'35.02.11_Макет по спец УП 1'!$I$4</definedName>
    <definedName name="_ftnref4" localSheetId="0">'35.02.11_Макет по спец УП 1'!$J$4</definedName>
    <definedName name="_ftnref7" localSheetId="0">'35.02.11_Макет по спец УП 1'!#REF!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5" i="2" l="1"/>
  <c r="X62" i="2"/>
  <c r="X63" i="2"/>
  <c r="X64" i="2"/>
  <c r="X61" i="2"/>
  <c r="L69" i="1" l="1"/>
  <c r="M69" i="1"/>
  <c r="N69" i="1"/>
  <c r="O69" i="1"/>
  <c r="P69" i="1"/>
  <c r="Q69" i="1"/>
  <c r="R69" i="1"/>
  <c r="S69" i="1"/>
  <c r="T69" i="1"/>
  <c r="U69" i="1"/>
  <c r="L64" i="1"/>
  <c r="M64" i="1"/>
  <c r="N64" i="1"/>
  <c r="O64" i="1"/>
  <c r="P64" i="1"/>
  <c r="Q64" i="1"/>
  <c r="R64" i="1"/>
  <c r="S64" i="1"/>
  <c r="T64" i="1"/>
  <c r="U64" i="1"/>
  <c r="U7" i="1"/>
  <c r="U20" i="1"/>
  <c r="U23" i="1"/>
  <c r="U26" i="1"/>
  <c r="U31" i="1"/>
  <c r="U45" i="1"/>
  <c r="U50" i="1"/>
  <c r="U55" i="1"/>
  <c r="U60" i="1"/>
  <c r="L26" i="1"/>
  <c r="M26" i="1"/>
  <c r="N26" i="1"/>
  <c r="O26" i="1"/>
  <c r="P26" i="1"/>
  <c r="Q26" i="1"/>
  <c r="R26" i="1"/>
  <c r="S26" i="1"/>
  <c r="T26" i="1"/>
  <c r="L60" i="1"/>
  <c r="M60" i="1"/>
  <c r="N60" i="1"/>
  <c r="O60" i="1"/>
  <c r="P60" i="1"/>
  <c r="Q60" i="1"/>
  <c r="R60" i="1"/>
  <c r="S60" i="1"/>
  <c r="T60" i="1"/>
  <c r="L55" i="1"/>
  <c r="M55" i="1"/>
  <c r="N55" i="1"/>
  <c r="O55" i="1"/>
  <c r="P55" i="1"/>
  <c r="Q55" i="1"/>
  <c r="R55" i="1"/>
  <c r="S55" i="1"/>
  <c r="T55" i="1"/>
  <c r="L50" i="1"/>
  <c r="M50" i="1"/>
  <c r="N50" i="1"/>
  <c r="O50" i="1"/>
  <c r="P50" i="1"/>
  <c r="Q50" i="1"/>
  <c r="R50" i="1"/>
  <c r="S50" i="1"/>
  <c r="T50" i="1"/>
  <c r="L45" i="1"/>
  <c r="M45" i="1"/>
  <c r="N45" i="1"/>
  <c r="O45" i="1"/>
  <c r="P45" i="1"/>
  <c r="Q45" i="1"/>
  <c r="R45" i="1"/>
  <c r="S45" i="1"/>
  <c r="T45" i="1"/>
  <c r="L31" i="1"/>
  <c r="M31" i="1"/>
  <c r="N31" i="1"/>
  <c r="O31" i="1"/>
  <c r="P31" i="1"/>
  <c r="Q31" i="1"/>
  <c r="R31" i="1"/>
  <c r="S31" i="1"/>
  <c r="T31" i="1"/>
  <c r="L23" i="1"/>
  <c r="M23" i="1"/>
  <c r="N23" i="1"/>
  <c r="O23" i="1"/>
  <c r="P23" i="1"/>
  <c r="Q23" i="1"/>
  <c r="R23" i="1"/>
  <c r="S23" i="1"/>
  <c r="T23" i="1"/>
  <c r="L20" i="1"/>
  <c r="M20" i="1"/>
  <c r="N20" i="1"/>
  <c r="O20" i="1"/>
  <c r="P20" i="1"/>
  <c r="Q20" i="1"/>
  <c r="R20" i="1"/>
  <c r="S20" i="1"/>
  <c r="T20" i="1"/>
  <c r="L7" i="1"/>
  <c r="M7" i="1"/>
  <c r="N7" i="1"/>
  <c r="O7" i="1"/>
  <c r="P7" i="1"/>
  <c r="Q7" i="1"/>
  <c r="R7" i="1"/>
  <c r="S7" i="1"/>
  <c r="T7" i="1"/>
  <c r="E64" i="1"/>
  <c r="F31" i="1"/>
  <c r="G31" i="1"/>
  <c r="H31" i="1"/>
  <c r="I31" i="1"/>
  <c r="J31" i="1"/>
  <c r="K31" i="1"/>
  <c r="E31" i="1"/>
  <c r="U44" i="1" l="1"/>
  <c r="U76" i="1"/>
  <c r="O44" i="1"/>
  <c r="O76" i="1" s="1"/>
  <c r="S44" i="1"/>
  <c r="S76" i="1" s="1"/>
  <c r="T44" i="1"/>
  <c r="T76" i="1" s="1"/>
  <c r="P44" i="1"/>
  <c r="P76" i="1" s="1"/>
  <c r="R44" i="1"/>
  <c r="R76" i="1" s="1"/>
  <c r="Q44" i="1"/>
  <c r="Q76" i="1" s="1"/>
  <c r="N44" i="1"/>
  <c r="N76" i="1" s="1"/>
  <c r="E69" i="1" l="1"/>
  <c r="E45" i="1"/>
  <c r="F64" i="1"/>
  <c r="G64" i="1"/>
  <c r="H64" i="1"/>
  <c r="I64" i="1"/>
  <c r="J64" i="1"/>
  <c r="K64" i="1"/>
  <c r="F60" i="1" l="1"/>
  <c r="G60" i="1"/>
  <c r="H60" i="1"/>
  <c r="I60" i="1"/>
  <c r="J60" i="1"/>
  <c r="K60" i="1"/>
  <c r="E60" i="1"/>
  <c r="F50" i="1"/>
  <c r="G50" i="1"/>
  <c r="H50" i="1"/>
  <c r="I50" i="1"/>
  <c r="J50" i="1"/>
  <c r="K50" i="1"/>
  <c r="E50" i="1"/>
  <c r="F45" i="1"/>
  <c r="G45" i="1"/>
  <c r="H45" i="1"/>
  <c r="I45" i="1"/>
  <c r="J45" i="1"/>
  <c r="K45" i="1"/>
  <c r="F26" i="1" l="1"/>
  <c r="G26" i="1"/>
  <c r="H26" i="1"/>
  <c r="I26" i="1"/>
  <c r="J26" i="1"/>
  <c r="K26" i="1"/>
  <c r="E26" i="1"/>
  <c r="F69" i="1" l="1"/>
  <c r="G69" i="1"/>
  <c r="H69" i="1"/>
  <c r="I69" i="1"/>
  <c r="J69" i="1"/>
  <c r="K69" i="1"/>
  <c r="L44" i="1"/>
  <c r="M44" i="1"/>
  <c r="M76" i="1" s="1"/>
  <c r="F55" i="1"/>
  <c r="F44" i="1" s="1"/>
  <c r="G55" i="1"/>
  <c r="G44" i="1" s="1"/>
  <c r="H55" i="1"/>
  <c r="H44" i="1" s="1"/>
  <c r="I55" i="1"/>
  <c r="I44" i="1" s="1"/>
  <c r="J55" i="1"/>
  <c r="J44" i="1" s="1"/>
  <c r="K55" i="1"/>
  <c r="K44" i="1" s="1"/>
  <c r="E55" i="1"/>
  <c r="E44" i="1" s="1"/>
  <c r="L76" i="1" l="1"/>
  <c r="E7" i="1"/>
  <c r="E76" i="1" s="1"/>
  <c r="K23" i="1" l="1"/>
  <c r="J23" i="1"/>
  <c r="I23" i="1"/>
  <c r="H23" i="1"/>
  <c r="G23" i="1"/>
  <c r="F23" i="1"/>
  <c r="E23" i="1"/>
  <c r="K20" i="1"/>
  <c r="J20" i="1"/>
  <c r="I20" i="1"/>
  <c r="H20" i="1"/>
  <c r="G20" i="1"/>
  <c r="F20" i="1"/>
  <c r="E20" i="1"/>
  <c r="K7" i="1"/>
  <c r="K76" i="1" s="1"/>
  <c r="J7" i="1"/>
  <c r="J76" i="1" s="1"/>
  <c r="I7" i="1"/>
  <c r="I76" i="1" s="1"/>
  <c r="H7" i="1"/>
  <c r="H76" i="1" s="1"/>
  <c r="G7" i="1"/>
  <c r="G76" i="1" s="1"/>
  <c r="F7" i="1"/>
  <c r="F76" i="1" s="1"/>
  <c r="L6" i="1" l="1"/>
  <c r="M6" i="1"/>
</calcChain>
</file>

<file path=xl/sharedStrings.xml><?xml version="1.0" encoding="utf-8"?>
<sst xmlns="http://schemas.openxmlformats.org/spreadsheetml/2006/main" count="240" uniqueCount="192">
  <si>
    <t>Индекс</t>
  </si>
  <si>
    <t>Всего</t>
  </si>
  <si>
    <t>В т.ч. в форме практической подготовки</t>
  </si>
  <si>
    <t>Объем образовательной программы в академических часах</t>
  </si>
  <si>
    <t>Практики</t>
  </si>
  <si>
    <t>Промежуточная аттестация</t>
  </si>
  <si>
    <t>ОП.00</t>
  </si>
  <si>
    <t>Общепрофессиональный цикл</t>
  </si>
  <si>
    <t>ОП.01</t>
  </si>
  <si>
    <t>П.00</t>
  </si>
  <si>
    <t>Профессиональный цикл</t>
  </si>
  <si>
    <t>ПМ.01</t>
  </si>
  <si>
    <t>МДК.01.01</t>
  </si>
  <si>
    <t>МДК.01.02</t>
  </si>
  <si>
    <t>УП.01</t>
  </si>
  <si>
    <t>Учебная практика</t>
  </si>
  <si>
    <t>Производственная практика</t>
  </si>
  <si>
    <t>ГИА.00</t>
  </si>
  <si>
    <t>Государственная итоговая аттестация</t>
  </si>
  <si>
    <t>Итого:</t>
  </si>
  <si>
    <t>Наименование</t>
  </si>
  <si>
    <t>Учебные занятия</t>
  </si>
  <si>
    <t>Курсовой проект (работа)</t>
  </si>
  <si>
    <t>Самостоятельная работа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</si>
  <si>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</si>
  <si>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</si>
  <si>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</si>
  <si>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</si>
  <si>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</si>
  <si>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</si>
  <si>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Безопасность жизнедеятельности</t>
  </si>
  <si>
    <t>СГ.04</t>
  </si>
  <si>
    <t>Физическая культура</t>
  </si>
  <si>
    <t>ОП.02</t>
  </si>
  <si>
    <t>ОП.03</t>
  </si>
  <si>
    <t>ОП.04</t>
  </si>
  <si>
    <t>ОП.05</t>
  </si>
  <si>
    <t>ПМ.02</t>
  </si>
  <si>
    <t>МДК.02.01</t>
  </si>
  <si>
    <t>ПП.02</t>
  </si>
  <si>
    <t>ПМ.03</t>
  </si>
  <si>
    <t>МДК.03.01</t>
  </si>
  <si>
    <t>МДК.03.02</t>
  </si>
  <si>
    <t>ПП.03</t>
  </si>
  <si>
    <t>Охрана труда</t>
  </si>
  <si>
    <t>ПМ.04</t>
  </si>
  <si>
    <t>МДК.04.01</t>
  </si>
  <si>
    <t>УП.04</t>
  </si>
  <si>
    <t>ПМ.05</t>
  </si>
  <si>
    <t>МДК.05.01</t>
  </si>
  <si>
    <t>ПП.06</t>
  </si>
  <si>
    <t xml:space="preserve">Обязательная часть, ак.ч.
</t>
  </si>
  <si>
    <t xml:space="preserve">Вариативная часть, ак.ч.
</t>
  </si>
  <si>
    <t>Объём образовательной программы, ак.ч.</t>
  </si>
  <si>
    <t>ОУП.00</t>
  </si>
  <si>
    <t>Общеобразовательный цикл</t>
  </si>
  <si>
    <t>ОУП.01</t>
  </si>
  <si>
    <t>Русский язык</t>
  </si>
  <si>
    <t>ОУП.02</t>
  </si>
  <si>
    <t>Литература</t>
  </si>
  <si>
    <t>ОУП.03</t>
  </si>
  <si>
    <t>Математика</t>
  </si>
  <si>
    <t>ОУП.04</t>
  </si>
  <si>
    <t>Иностранный язык</t>
  </si>
  <si>
    <t>ОУП.05</t>
  </si>
  <si>
    <t>Химия</t>
  </si>
  <si>
    <t>ОУП.06</t>
  </si>
  <si>
    <t>Биология</t>
  </si>
  <si>
    <t>ОУП.07</t>
  </si>
  <si>
    <t>История</t>
  </si>
  <si>
    <t>ОУП.08</t>
  </si>
  <si>
    <t>Обществознание</t>
  </si>
  <si>
    <t>ОУП.09</t>
  </si>
  <si>
    <t>География</t>
  </si>
  <si>
    <t>ОУП.10</t>
  </si>
  <si>
    <t>ОУП.11</t>
  </si>
  <si>
    <t>Основы безопасности и защиты Родины</t>
  </si>
  <si>
    <t>***</t>
  </si>
  <si>
    <t>Основы проектной деятельности</t>
  </si>
  <si>
    <t>По выбору из обязательных предметных областей</t>
  </si>
  <si>
    <t>ОУП.12</t>
  </si>
  <si>
    <t>Информатика</t>
  </si>
  <si>
    <t>ОУП.13</t>
  </si>
  <si>
    <t>Физика</t>
  </si>
  <si>
    <t>ПОО</t>
  </si>
  <si>
    <t>Предлагаемые ОО</t>
  </si>
  <si>
    <t>ПОО.01</t>
  </si>
  <si>
    <t xml:space="preserve">Введение в специальность </t>
  </si>
  <si>
    <t>ПОО.02</t>
  </si>
  <si>
    <t xml:space="preserve">Формирование личности </t>
  </si>
  <si>
    <t>УП.05</t>
  </si>
  <si>
    <t>ПДП</t>
  </si>
  <si>
    <t>Преддипломная практика</t>
  </si>
  <si>
    <t>Экзамен по модулю</t>
  </si>
  <si>
    <t>Квалификационный экзамен</t>
  </si>
  <si>
    <t>Иностранный язык в профессиональной деятельности</t>
  </si>
  <si>
    <t>Прикладная математика</t>
  </si>
  <si>
    <t>Техническая механика</t>
  </si>
  <si>
    <t>Материаловедение</t>
  </si>
  <si>
    <t>Электротехника и электроника</t>
  </si>
  <si>
    <t>Информационные технологии в профессиональной деятельности</t>
  </si>
  <si>
    <t>Устройство и основы теории судна, судовые механизмы и борьба за живучесть</t>
  </si>
  <si>
    <t>Инженерная графика</t>
  </si>
  <si>
    <t>Тактика лова гидробионтов</t>
  </si>
  <si>
    <t>Экономика отрасли</t>
  </si>
  <si>
    <t>Биологические основы морского промысла</t>
  </si>
  <si>
    <t>Ведение технологических процессов добычи (вылова) и первичной обработки водных биологических ресурсов на судах рыбопромыслового флота</t>
  </si>
  <si>
    <t>Технологический процесс добычи (вылова)</t>
  </si>
  <si>
    <t>Технологический процесс первичной обработки водных биологических ресурсов на судах рыбопромыслового флота</t>
  </si>
  <si>
    <t>Эксплуатация и техническое обслуживание орудий промышленного рыболовства, промысловых машин, механизмов, устройств и приборов контроля орудий лова</t>
  </si>
  <si>
    <t>Эксплуатация и техническое обслуживание орудий промышленного рыболовства</t>
  </si>
  <si>
    <t>Эксплуатация и техническое обслуживание промысловых машин, механизмов и приборов контроля орудий лова</t>
  </si>
  <si>
    <t>Изготовление и ремонт орудий промышленного рыболовства</t>
  </si>
  <si>
    <t>Системы автоматизированного проектирования (САПР) орудий промышленного рыболовства</t>
  </si>
  <si>
    <t>Управление работами в области промышленного рыболовства</t>
  </si>
  <si>
    <t>Управление структурным подразделением организации</t>
  </si>
  <si>
    <t>ПП.05</t>
  </si>
  <si>
    <t>Выполнение работ по рабочей профессии 13482 Матрос</t>
  </si>
  <si>
    <t>Технология выполнения работ по одной или нескольким профессиям рабочих, должностям служащих: 12380 Изготовитель орудий лова</t>
  </si>
  <si>
    <t>МДК.06.01</t>
  </si>
  <si>
    <t>УП.06</t>
  </si>
  <si>
    <t>Объем образовательной программы, распределённой по курсам и семестрам</t>
  </si>
  <si>
    <t>1 курс</t>
  </si>
  <si>
    <t>2 курс</t>
  </si>
  <si>
    <t>3 курс</t>
  </si>
  <si>
    <t>4 курс</t>
  </si>
  <si>
    <t>1 семестр</t>
  </si>
  <si>
    <t>2семестр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</si>
  <si>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</si>
  <si>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</si>
  <si>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</si>
  <si>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</si>
  <si>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</si>
  <si>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</si>
  <si>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ОП.06*</t>
  </si>
  <si>
    <t>ОП.07*</t>
  </si>
  <si>
    <t>ОП.08*</t>
  </si>
  <si>
    <t>ОП.09*</t>
  </si>
  <si>
    <t>ОП.10*</t>
  </si>
  <si>
    <t>ОП.11*</t>
  </si>
  <si>
    <t>ПМ.06*</t>
  </si>
  <si>
    <r>
      <t>Технология выполнения работ по одной или нескольким профессиям рабочих, должностям служащих:</t>
    </r>
    <r>
      <rPr>
        <b/>
        <sz val="10"/>
        <color rgb="FF000000"/>
        <rFont val="Times New Roman"/>
        <family val="1"/>
        <charset val="204"/>
      </rPr>
      <t>13482 Матрос</t>
    </r>
  </si>
  <si>
    <t>ПК 1.1. Управлять рыбопромысловыми машинами, лебедками различных систем</t>
  </si>
  <si>
    <t>ПК 1.2. Осуществлять сборку, оснастку и ремонт орудий лова водных биоресурсов на судах рыбопромыслового флота</t>
  </si>
  <si>
    <t>ПК 1.3.Упаковывать продукцию первичной обработки водных биологических ресурсов в тару</t>
  </si>
  <si>
    <t>ПК 2.1. Подготавливать к работе орудия промышленного рыболовства, промысловые машины, механизмы, устройства и приборы контроля орудий лова</t>
  </si>
  <si>
    <t>ПК 2.2. Выполнять технологические операции по эксплуатации орудий промышленного рыболовства, промысловых машин, механизмов, устройств и приборов контроля орудий лова</t>
  </si>
  <si>
    <t>ПК 2.3. Осуществлять техническое обслуживание орудий добычи (вылова) водных биологических ресурсов, промысловых машин, механизмов, устройств и приборов контроля орудий лова</t>
  </si>
  <si>
    <t>ПК 3.1. Подготавливать оборудование и материалы, средства измерения и контроля, необходимые для изготовления и ремонта орудий промышленного рыболовства</t>
  </si>
  <si>
    <t>ПК 3.2. Применение технической документации при изготовлении и ремонте орудий промышленного рыболовства</t>
  </si>
  <si>
    <t>ПК 3.3. Рассчитывать параметры орудий промышленного рыболовства при их изготовлении и ремонте</t>
  </si>
  <si>
    <t>ПК 3.4. Выполнять технологические операции по изготовлению и ремонту орудий промышленного рыболовства</t>
  </si>
  <si>
    <t>ПК 3.5. Использовать САПР для создания чертежей тралов</t>
  </si>
  <si>
    <t>ПК 3.6. Осуществлять технологическое обеспечение процессов производства и ремонта орудий добычи (вылова) водных биологических ресурсов</t>
  </si>
  <si>
    <t>ПК 4.1. Планировать основные показатели промышленного рыболовства</t>
  </si>
  <si>
    <t>ПК 4.2. Организовывать и осуществлять контроль работы трудового коллектива</t>
  </si>
  <si>
    <t>ПК 4.3. Вести учетно-отчетную документацию</t>
  </si>
  <si>
    <t>ПК 4.4. Решать задачи технологических процессов рыболовства с использованием современных информационных технологий</t>
  </si>
  <si>
    <t>ПК 4.5. Осуществлять организационное обеспечение процессов производства, ремонта; технического обслуживания, эксплуатации орудий добычи (вылова) водных биологических ресурсов на судах рыбопромыслового флота; организацию работы промысловой вахты на основе технологии добычи (вылова) водных биологических ресурсов на судах рыбопромыслового флота</t>
  </si>
  <si>
    <t>ПК 5.1. Выполнять обязанности по несению безопасных вахт</t>
  </si>
  <si>
    <t>ПК 5.2. Выживать в море в случае оставления судна</t>
  </si>
  <si>
    <t>ПК 5.3. Сводить к минимуму риски пожара и поддержание состояния готовности к действиям в аварийных ситуациях, связанных с пожаром</t>
  </si>
  <si>
    <t>ПК 5.4. Бороться с огнем и тушение пожара</t>
  </si>
  <si>
    <t>ПК 5.5. Принимать немедленные меры при несчастном случае или в иной ситуации, требующей неотложной медицинской помощи</t>
  </si>
  <si>
    <t>ПК 5.6. Соблюдать порядок действий при авариях</t>
  </si>
  <si>
    <t>ПК 5.7. Применять меры предосторожности для предотвращения загрязнения морской среды</t>
  </si>
  <si>
    <t>ПК 5.8. Соблюдать технику безопасности</t>
  </si>
  <si>
    <t>ПК 5.9. Содействовать установлению эффективного общения на судне</t>
  </si>
  <si>
    <t>ПК 5.10. Содействие установлению хороших взаимоотношений между людьми на судне</t>
  </si>
  <si>
    <t>ПК 5.11. Понимать и применять необходимые меры для управления усталостью</t>
  </si>
  <si>
    <t>ПК 5.12. Поддерживать условия, установленные в плане охраны судна</t>
  </si>
  <si>
    <t>ПК 5.13. Распознавать риски и угрозы, затрагивающих охрану</t>
  </si>
  <si>
    <t>ПК 5.14. Проводить регулярные проверки охраны на судне</t>
  </si>
  <si>
    <t>ПК 5.15. Надлежаще использовать оборудования и системы охраны, если они имеются</t>
  </si>
  <si>
    <t>ПК 5.16.  Выполнять судовые работы и операции</t>
  </si>
  <si>
    <t>ПК 5.17. Соблюдать требования безопасности плавания</t>
  </si>
  <si>
    <t>ПК 6.1. Выполнять подготовительные работы для ремонта и изготовления крабовых ловушек</t>
  </si>
  <si>
    <t>ПК 6.2. Выполнять операции по сборке и  ремонту крабовых ловушек</t>
  </si>
  <si>
    <t>ПК 7.1.  Выполнять работы в цифровой среде и с цифровыми продуктами</t>
  </si>
  <si>
    <t>ПК 7.2. Выполнять работы по созданию и сбору данных их обработке и анализу, а так же автоматизации процессов</t>
  </si>
  <si>
    <t>ПК 7.3. Обеспечивать защиту персональных данных и конфиденциальность в цифровой среде</t>
  </si>
  <si>
    <t>Цифровые экономические системы в профессиональной деятельности</t>
  </si>
  <si>
    <t>Выполнение работ по рабочей профессии 12380 Изготовитель орудий лова</t>
  </si>
  <si>
    <t>Курс</t>
  </si>
  <si>
    <t>Обучение по модулям и дисциплинам</t>
  </si>
  <si>
    <t>ГИА</t>
  </si>
  <si>
    <t>Каникулы</t>
  </si>
  <si>
    <t>Всего, ак.ч</t>
  </si>
  <si>
    <t>2 семестр</t>
  </si>
  <si>
    <t>нед.</t>
  </si>
  <si>
    <t>ак.ч.</t>
  </si>
  <si>
    <t>ОП.12ц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</si>
</sst>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/>
  </cellStyleXfs>
  <cellXfs count="11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8" fillId="5" borderId="7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9" fontId="8" fillId="8" borderId="1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1" fillId="10" borderId="1" xfId="0" applyFont="1" applyFill="1" applyBorder="1" applyAlignment="1">
      <alignment horizontal="justify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" fillId="6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0" fillId="9" borderId="0" xfId="0" applyFill="1"/>
    <xf numFmtId="0" fontId="3" fillId="3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13" fillId="0" borderId="21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11" borderId="24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U76"/>
  <sheetViews>
    <sheetView tabSelected="1" topLeftCell="A31" zoomScale="70" zoomScaleNormal="70" workbookViewId="0">
      <selection activeCell="C43" sqref="C43"/>
    </sheetView>
  </sheetViews>
  <sheetFormatPr defaultRowHeight="15" x14ac:dyDescent="0.25"/>
  <cols>
    <col min="3" max="3" width="15.28515625" customWidth="1"/>
    <col min="4" max="4" width="36.42578125" customWidth="1"/>
    <col min="5" max="5" width="12.42578125" bestFit="1" customWidth="1"/>
    <col min="12" max="12" width="20.28515625" customWidth="1"/>
    <col min="13" max="13" width="18.28515625" customWidth="1"/>
  </cols>
  <sheetData>
    <row r="2" spans="3:21" ht="15.75" thickBot="1" x14ac:dyDescent="0.3"/>
    <row r="3" spans="3:21" ht="35.450000000000003" customHeight="1" thickBot="1" x14ac:dyDescent="0.3">
      <c r="C3" s="94" t="s">
        <v>0</v>
      </c>
      <c r="D3" s="95" t="s">
        <v>20</v>
      </c>
      <c r="E3" s="96" t="s">
        <v>1</v>
      </c>
      <c r="F3" s="96" t="s">
        <v>2</v>
      </c>
      <c r="G3" s="94" t="s">
        <v>3</v>
      </c>
      <c r="H3" s="94"/>
      <c r="I3" s="94"/>
      <c r="J3" s="94"/>
      <c r="K3" s="94"/>
      <c r="L3" s="92" t="s">
        <v>53</v>
      </c>
      <c r="M3" s="93"/>
      <c r="N3" s="83" t="s">
        <v>121</v>
      </c>
      <c r="O3" s="84"/>
      <c r="P3" s="84"/>
      <c r="Q3" s="84"/>
      <c r="R3" s="84"/>
      <c r="S3" s="84"/>
      <c r="T3" s="84"/>
      <c r="U3" s="85"/>
    </row>
    <row r="4" spans="3:21" ht="154.15" customHeight="1" thickBot="1" x14ac:dyDescent="0.3">
      <c r="C4" s="94"/>
      <c r="D4" s="95"/>
      <c r="E4" s="96"/>
      <c r="F4" s="96"/>
      <c r="G4" s="14" t="s">
        <v>21</v>
      </c>
      <c r="H4" s="15" t="s">
        <v>4</v>
      </c>
      <c r="I4" s="14" t="s">
        <v>22</v>
      </c>
      <c r="J4" s="14" t="s">
        <v>23</v>
      </c>
      <c r="K4" s="16" t="s">
        <v>5</v>
      </c>
      <c r="L4" s="17" t="s">
        <v>51</v>
      </c>
      <c r="M4" s="17" t="s">
        <v>52</v>
      </c>
      <c r="N4" s="86" t="s">
        <v>122</v>
      </c>
      <c r="O4" s="87"/>
      <c r="P4" s="88" t="s">
        <v>123</v>
      </c>
      <c r="Q4" s="87"/>
      <c r="R4" s="86" t="s">
        <v>124</v>
      </c>
      <c r="S4" s="87"/>
      <c r="T4" s="89" t="s">
        <v>125</v>
      </c>
      <c r="U4" s="90"/>
    </row>
    <row r="5" spans="3:21" ht="105.75" customHeight="1" thickBot="1" x14ac:dyDescent="0.3">
      <c r="C5" s="59"/>
      <c r="D5" s="60"/>
      <c r="E5" s="61"/>
      <c r="F5" s="61"/>
      <c r="G5" s="62"/>
      <c r="H5" s="63"/>
      <c r="I5" s="62"/>
      <c r="J5" s="62"/>
      <c r="K5" s="61"/>
      <c r="L5" s="64"/>
      <c r="M5" s="64"/>
      <c r="N5" s="65" t="s">
        <v>126</v>
      </c>
      <c r="O5" s="66" t="s">
        <v>127</v>
      </c>
      <c r="P5" s="66" t="s">
        <v>128</v>
      </c>
      <c r="Q5" s="66" t="s">
        <v>129</v>
      </c>
      <c r="R5" s="67" t="s">
        <v>130</v>
      </c>
      <c r="S5" s="66" t="s">
        <v>131</v>
      </c>
      <c r="T5" s="66" t="s">
        <v>132</v>
      </c>
      <c r="U5" s="68" t="s">
        <v>133</v>
      </c>
    </row>
    <row r="6" spans="3:21" ht="15.75" thickBot="1" x14ac:dyDescent="0.3">
      <c r="C6" s="1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8">
        <f>L76/(E76-E75-E7)</f>
        <v>0.70297029702970293</v>
      </c>
      <c r="M6" s="28">
        <f>M76/(E76-E75-E7)</f>
        <v>0.29702970297029702</v>
      </c>
      <c r="N6" s="2">
        <v>12</v>
      </c>
      <c r="O6" s="2">
        <v>13</v>
      </c>
      <c r="P6" s="2">
        <v>14</v>
      </c>
      <c r="Q6" s="2">
        <v>15</v>
      </c>
      <c r="R6" s="2">
        <v>16</v>
      </c>
      <c r="S6" s="2">
        <v>17</v>
      </c>
      <c r="T6" s="2">
        <v>18</v>
      </c>
      <c r="U6" s="2">
        <v>19</v>
      </c>
    </row>
    <row r="7" spans="3:21" ht="15.75" thickBot="1" x14ac:dyDescent="0.3">
      <c r="C7" s="10" t="s">
        <v>54</v>
      </c>
      <c r="D7" s="11" t="s">
        <v>55</v>
      </c>
      <c r="E7" s="43">
        <f>E8+E9+E10+E11+E12+E13+E14+E15+E16+E17+E18+E19+E21+E22+E24+E25</f>
        <v>1476</v>
      </c>
      <c r="F7" s="43">
        <f>F8+F9+F10+F11+F12+F13+F14+F15+F16+F17+F18+F19+F21+F22+F24+F25</f>
        <v>6</v>
      </c>
      <c r="G7" s="43">
        <f t="shared" ref="G7:U7" si="0">G8+G9+G10+G11+G12+G13+G14+G15+G16+G17+G18+G19+G21+G22+G24+G25</f>
        <v>1372</v>
      </c>
      <c r="H7" s="43">
        <f t="shared" si="0"/>
        <v>0</v>
      </c>
      <c r="I7" s="43">
        <f t="shared" si="0"/>
        <v>0</v>
      </c>
      <c r="J7" s="43">
        <f t="shared" si="0"/>
        <v>32</v>
      </c>
      <c r="K7" s="43">
        <f t="shared" si="0"/>
        <v>72</v>
      </c>
      <c r="L7" s="43">
        <f t="shared" si="0"/>
        <v>0</v>
      </c>
      <c r="M7" s="43">
        <f t="shared" si="0"/>
        <v>0</v>
      </c>
      <c r="N7" s="43">
        <f t="shared" si="0"/>
        <v>612</v>
      </c>
      <c r="O7" s="43">
        <f t="shared" si="0"/>
        <v>864</v>
      </c>
      <c r="P7" s="43">
        <f t="shared" si="0"/>
        <v>0</v>
      </c>
      <c r="Q7" s="43">
        <f t="shared" si="0"/>
        <v>0</v>
      </c>
      <c r="R7" s="43">
        <f t="shared" si="0"/>
        <v>0</v>
      </c>
      <c r="S7" s="43">
        <f t="shared" si="0"/>
        <v>0</v>
      </c>
      <c r="T7" s="43">
        <f t="shared" si="0"/>
        <v>0</v>
      </c>
      <c r="U7" s="43">
        <f t="shared" si="0"/>
        <v>0</v>
      </c>
    </row>
    <row r="8" spans="3:21" ht="15.75" thickBot="1" x14ac:dyDescent="0.3">
      <c r="C8" s="19" t="s">
        <v>56</v>
      </c>
      <c r="D8" s="30" t="s">
        <v>57</v>
      </c>
      <c r="E8" s="2">
        <v>106</v>
      </c>
      <c r="F8" s="2"/>
      <c r="G8" s="2">
        <v>94</v>
      </c>
      <c r="H8" s="2"/>
      <c r="I8" s="2"/>
      <c r="J8" s="2"/>
      <c r="K8" s="2">
        <v>12</v>
      </c>
      <c r="L8" s="31"/>
      <c r="M8" s="31"/>
      <c r="N8" s="2">
        <v>48</v>
      </c>
      <c r="O8" s="2">
        <v>58</v>
      </c>
      <c r="P8" s="2"/>
      <c r="Q8" s="2"/>
      <c r="R8" s="2"/>
      <c r="S8" s="2"/>
      <c r="T8" s="2"/>
      <c r="U8" s="2"/>
    </row>
    <row r="9" spans="3:21" ht="15.75" thickBot="1" x14ac:dyDescent="0.3">
      <c r="C9" s="19" t="s">
        <v>58</v>
      </c>
      <c r="D9" s="30" t="s">
        <v>59</v>
      </c>
      <c r="E9" s="2">
        <v>118</v>
      </c>
      <c r="F9" s="2"/>
      <c r="G9" s="2">
        <v>118</v>
      </c>
      <c r="H9" s="2"/>
      <c r="I9" s="2"/>
      <c r="J9" s="2"/>
      <c r="K9" s="2"/>
      <c r="L9" s="31"/>
      <c r="M9" s="31"/>
      <c r="N9" s="2">
        <v>50</v>
      </c>
      <c r="O9" s="2">
        <v>68</v>
      </c>
      <c r="P9" s="2"/>
      <c r="Q9" s="2"/>
      <c r="R9" s="2"/>
      <c r="S9" s="2"/>
      <c r="T9" s="2"/>
      <c r="U9" s="2"/>
    </row>
    <row r="10" spans="3:21" ht="15.75" thickBot="1" x14ac:dyDescent="0.3">
      <c r="C10" s="19" t="s">
        <v>60</v>
      </c>
      <c r="D10" s="30" t="s">
        <v>61</v>
      </c>
      <c r="E10" s="2">
        <v>180</v>
      </c>
      <c r="F10" s="2"/>
      <c r="G10" s="2">
        <v>150</v>
      </c>
      <c r="H10" s="2"/>
      <c r="I10" s="2"/>
      <c r="J10" s="2"/>
      <c r="K10" s="2">
        <v>30</v>
      </c>
      <c r="L10" s="31"/>
      <c r="M10" s="31"/>
      <c r="N10" s="2">
        <v>76</v>
      </c>
      <c r="O10" s="2">
        <v>104</v>
      </c>
      <c r="P10" s="2"/>
      <c r="Q10" s="2"/>
      <c r="R10" s="2"/>
      <c r="S10" s="2"/>
      <c r="T10" s="2"/>
      <c r="U10" s="2"/>
    </row>
    <row r="11" spans="3:21" ht="15.75" thickBot="1" x14ac:dyDescent="0.3">
      <c r="C11" s="19" t="s">
        <v>62</v>
      </c>
      <c r="D11" s="30" t="s">
        <v>63</v>
      </c>
      <c r="E11" s="2">
        <v>96</v>
      </c>
      <c r="F11" s="2"/>
      <c r="G11" s="2">
        <v>96</v>
      </c>
      <c r="H11" s="2"/>
      <c r="I11" s="2"/>
      <c r="J11" s="2"/>
      <c r="K11" s="2"/>
      <c r="L11" s="31"/>
      <c r="M11" s="31"/>
      <c r="N11" s="2">
        <v>32</v>
      </c>
      <c r="O11" s="2">
        <v>64</v>
      </c>
      <c r="P11" s="2"/>
      <c r="Q11" s="2"/>
      <c r="R11" s="2"/>
      <c r="S11" s="2"/>
      <c r="T11" s="2"/>
      <c r="U11" s="2"/>
    </row>
    <row r="12" spans="3:21" ht="15.75" thickBot="1" x14ac:dyDescent="0.3">
      <c r="C12" s="19" t="s">
        <v>64</v>
      </c>
      <c r="D12" s="30" t="s">
        <v>65</v>
      </c>
      <c r="E12" s="2">
        <v>78</v>
      </c>
      <c r="F12" s="2"/>
      <c r="G12" s="2">
        <v>78</v>
      </c>
      <c r="H12" s="2"/>
      <c r="I12" s="2"/>
      <c r="J12" s="2"/>
      <c r="K12" s="2"/>
      <c r="L12" s="31"/>
      <c r="M12" s="31"/>
      <c r="N12" s="2">
        <v>32</v>
      </c>
      <c r="O12" s="2">
        <v>46</v>
      </c>
      <c r="P12" s="2"/>
      <c r="Q12" s="2"/>
      <c r="R12" s="2"/>
      <c r="S12" s="2"/>
      <c r="T12" s="2"/>
      <c r="U12" s="2"/>
    </row>
    <row r="13" spans="3:21" ht="15.75" thickBot="1" x14ac:dyDescent="0.3">
      <c r="C13" s="19" t="s">
        <v>66</v>
      </c>
      <c r="D13" s="30" t="s">
        <v>67</v>
      </c>
      <c r="E13" s="2">
        <v>78</v>
      </c>
      <c r="F13" s="2"/>
      <c r="G13" s="2">
        <v>78</v>
      </c>
      <c r="H13" s="2"/>
      <c r="I13" s="2"/>
      <c r="J13" s="2"/>
      <c r="K13" s="2"/>
      <c r="L13" s="31"/>
      <c r="M13" s="31"/>
      <c r="N13" s="2">
        <v>32</v>
      </c>
      <c r="O13" s="2">
        <v>46</v>
      </c>
      <c r="P13" s="2"/>
      <c r="Q13" s="2"/>
      <c r="R13" s="2"/>
      <c r="S13" s="2"/>
      <c r="T13" s="2"/>
      <c r="U13" s="2"/>
    </row>
    <row r="14" spans="3:21" ht="15.75" thickBot="1" x14ac:dyDescent="0.3">
      <c r="C14" s="19" t="s">
        <v>68</v>
      </c>
      <c r="D14" s="30" t="s">
        <v>69</v>
      </c>
      <c r="E14" s="2">
        <v>134</v>
      </c>
      <c r="F14" s="2"/>
      <c r="G14" s="2">
        <v>134</v>
      </c>
      <c r="H14" s="2"/>
      <c r="I14" s="2"/>
      <c r="J14" s="2"/>
      <c r="K14" s="2"/>
      <c r="L14" s="31"/>
      <c r="M14" s="31"/>
      <c r="N14" s="2">
        <v>64</v>
      </c>
      <c r="O14" s="2">
        <v>70</v>
      </c>
      <c r="P14" s="2"/>
      <c r="Q14" s="2"/>
      <c r="R14" s="2"/>
      <c r="S14" s="2"/>
      <c r="T14" s="2"/>
      <c r="U14" s="2"/>
    </row>
    <row r="15" spans="3:21" ht="15.75" thickBot="1" x14ac:dyDescent="0.3">
      <c r="C15" s="19" t="s">
        <v>70</v>
      </c>
      <c r="D15" s="30" t="s">
        <v>71</v>
      </c>
      <c r="E15" s="2">
        <v>46</v>
      </c>
      <c r="F15" s="2"/>
      <c r="G15" s="2">
        <v>46</v>
      </c>
      <c r="H15" s="2"/>
      <c r="I15" s="2"/>
      <c r="J15" s="2"/>
      <c r="K15" s="2"/>
      <c r="L15" s="31"/>
      <c r="M15" s="31"/>
      <c r="N15" s="2"/>
      <c r="O15" s="2">
        <v>46</v>
      </c>
      <c r="P15" s="2"/>
      <c r="Q15" s="2"/>
      <c r="R15" s="2"/>
      <c r="S15" s="2"/>
      <c r="T15" s="2"/>
      <c r="U15" s="2"/>
    </row>
    <row r="16" spans="3:21" ht="15.75" thickBot="1" x14ac:dyDescent="0.3">
      <c r="C16" s="19" t="s">
        <v>72</v>
      </c>
      <c r="D16" s="30" t="s">
        <v>73</v>
      </c>
      <c r="E16" s="2">
        <v>46</v>
      </c>
      <c r="F16" s="2"/>
      <c r="G16" s="2">
        <v>46</v>
      </c>
      <c r="H16" s="2"/>
      <c r="I16" s="2"/>
      <c r="J16" s="2"/>
      <c r="K16" s="2"/>
      <c r="L16" s="31"/>
      <c r="M16" s="31"/>
      <c r="N16" s="2"/>
      <c r="O16" s="2">
        <v>46</v>
      </c>
      <c r="P16" s="2"/>
      <c r="Q16" s="2"/>
      <c r="R16" s="2"/>
      <c r="S16" s="2"/>
      <c r="T16" s="2"/>
      <c r="U16" s="2"/>
    </row>
    <row r="17" spans="3:21" ht="15.75" thickBot="1" x14ac:dyDescent="0.3">
      <c r="C17" s="19" t="s">
        <v>74</v>
      </c>
      <c r="D17" s="30" t="s">
        <v>32</v>
      </c>
      <c r="E17" s="2">
        <v>78</v>
      </c>
      <c r="F17" s="2"/>
      <c r="G17" s="2">
        <v>78</v>
      </c>
      <c r="H17" s="2"/>
      <c r="I17" s="2"/>
      <c r="J17" s="2"/>
      <c r="K17" s="2"/>
      <c r="L17" s="31"/>
      <c r="M17" s="31"/>
      <c r="N17" s="2">
        <v>32</v>
      </c>
      <c r="O17" s="2">
        <v>46</v>
      </c>
      <c r="P17" s="2"/>
      <c r="Q17" s="2"/>
      <c r="R17" s="2"/>
      <c r="S17" s="2"/>
      <c r="T17" s="2"/>
      <c r="U17" s="2"/>
    </row>
    <row r="18" spans="3:21" ht="15.75" thickBot="1" x14ac:dyDescent="0.3">
      <c r="C18" s="19" t="s">
        <v>75</v>
      </c>
      <c r="D18" s="30" t="s">
        <v>76</v>
      </c>
      <c r="E18" s="2">
        <v>78</v>
      </c>
      <c r="F18" s="2"/>
      <c r="G18" s="2">
        <v>78</v>
      </c>
      <c r="H18" s="2"/>
      <c r="I18" s="2"/>
      <c r="J18" s="2"/>
      <c r="K18" s="2"/>
      <c r="L18" s="31"/>
      <c r="M18" s="31"/>
      <c r="N18" s="2">
        <v>32</v>
      </c>
      <c r="O18" s="2">
        <v>46</v>
      </c>
      <c r="P18" s="2"/>
      <c r="Q18" s="2"/>
      <c r="R18" s="2"/>
      <c r="S18" s="2"/>
      <c r="T18" s="2"/>
      <c r="U18" s="2"/>
    </row>
    <row r="19" spans="3:21" ht="15.75" thickBot="1" x14ac:dyDescent="0.3">
      <c r="C19" s="19" t="s">
        <v>77</v>
      </c>
      <c r="D19" s="30" t="s">
        <v>78</v>
      </c>
      <c r="E19" s="2">
        <v>36</v>
      </c>
      <c r="F19" s="2"/>
      <c r="G19" s="2">
        <v>4</v>
      </c>
      <c r="H19" s="2"/>
      <c r="I19" s="2"/>
      <c r="J19" s="2">
        <v>32</v>
      </c>
      <c r="K19" s="2"/>
      <c r="L19" s="31"/>
      <c r="M19" s="31"/>
      <c r="N19" s="2">
        <v>4</v>
      </c>
      <c r="O19" s="2">
        <v>32</v>
      </c>
      <c r="P19" s="2"/>
      <c r="Q19" s="2"/>
      <c r="R19" s="2"/>
      <c r="S19" s="2"/>
      <c r="T19" s="2"/>
      <c r="U19" s="2"/>
    </row>
    <row r="20" spans="3:21" ht="26.25" thickBot="1" x14ac:dyDescent="0.3">
      <c r="C20" s="10"/>
      <c r="D20" s="11" t="s">
        <v>79</v>
      </c>
      <c r="E20" s="43">
        <f>E21+E22</f>
        <v>330</v>
      </c>
      <c r="F20" s="43">
        <f t="shared" ref="F20:U20" si="1">F21+F22</f>
        <v>0</v>
      </c>
      <c r="G20" s="43">
        <f t="shared" si="1"/>
        <v>300</v>
      </c>
      <c r="H20" s="43">
        <f t="shared" si="1"/>
        <v>0</v>
      </c>
      <c r="I20" s="43">
        <f t="shared" si="1"/>
        <v>0</v>
      </c>
      <c r="J20" s="43">
        <f t="shared" si="1"/>
        <v>0</v>
      </c>
      <c r="K20" s="43">
        <f t="shared" si="1"/>
        <v>30</v>
      </c>
      <c r="L20" s="43">
        <f t="shared" si="1"/>
        <v>0</v>
      </c>
      <c r="M20" s="43">
        <f t="shared" si="1"/>
        <v>0</v>
      </c>
      <c r="N20" s="43">
        <f t="shared" si="1"/>
        <v>158</v>
      </c>
      <c r="O20" s="43">
        <f t="shared" si="1"/>
        <v>172</v>
      </c>
      <c r="P20" s="43">
        <f t="shared" si="1"/>
        <v>0</v>
      </c>
      <c r="Q20" s="43">
        <f t="shared" si="1"/>
        <v>0</v>
      </c>
      <c r="R20" s="43">
        <f t="shared" si="1"/>
        <v>0</v>
      </c>
      <c r="S20" s="43">
        <f t="shared" si="1"/>
        <v>0</v>
      </c>
      <c r="T20" s="43">
        <f t="shared" si="1"/>
        <v>0</v>
      </c>
      <c r="U20" s="43">
        <f t="shared" si="1"/>
        <v>0</v>
      </c>
    </row>
    <row r="21" spans="3:21" ht="15.75" thickBot="1" x14ac:dyDescent="0.3">
      <c r="C21" s="30" t="s">
        <v>80</v>
      </c>
      <c r="D21" s="30" t="s">
        <v>81</v>
      </c>
      <c r="E21" s="2">
        <v>118</v>
      </c>
      <c r="F21" s="2"/>
      <c r="G21" s="2">
        <v>118</v>
      </c>
      <c r="H21" s="2"/>
      <c r="I21" s="2"/>
      <c r="J21" s="2"/>
      <c r="K21" s="2"/>
      <c r="L21" s="31"/>
      <c r="M21" s="31"/>
      <c r="N21" s="2">
        <v>50</v>
      </c>
      <c r="O21" s="2">
        <v>68</v>
      </c>
      <c r="P21" s="2"/>
      <c r="Q21" s="2"/>
      <c r="R21" s="2"/>
      <c r="S21" s="2"/>
      <c r="T21" s="2"/>
      <c r="U21" s="2"/>
    </row>
    <row r="22" spans="3:21" ht="15.75" thickBot="1" x14ac:dyDescent="0.3">
      <c r="C22" s="30" t="s">
        <v>82</v>
      </c>
      <c r="D22" s="30" t="s">
        <v>83</v>
      </c>
      <c r="E22" s="2">
        <v>212</v>
      </c>
      <c r="F22" s="2"/>
      <c r="G22" s="2">
        <v>182</v>
      </c>
      <c r="H22" s="2"/>
      <c r="I22" s="2"/>
      <c r="J22" s="2"/>
      <c r="K22" s="2">
        <v>30</v>
      </c>
      <c r="L22" s="31"/>
      <c r="M22" s="31"/>
      <c r="N22" s="2">
        <v>108</v>
      </c>
      <c r="O22" s="2">
        <v>104</v>
      </c>
      <c r="P22" s="2"/>
      <c r="Q22" s="2"/>
      <c r="R22" s="2"/>
      <c r="S22" s="2"/>
      <c r="T22" s="2"/>
      <c r="U22" s="2"/>
    </row>
    <row r="23" spans="3:21" ht="15.75" thickBot="1" x14ac:dyDescent="0.3">
      <c r="C23" s="10" t="s">
        <v>84</v>
      </c>
      <c r="D23" s="11" t="s">
        <v>85</v>
      </c>
      <c r="E23" s="43">
        <f>E25+E24</f>
        <v>72</v>
      </c>
      <c r="F23" s="43">
        <f t="shared" ref="F23:U23" si="2">F25+F24</f>
        <v>6</v>
      </c>
      <c r="G23" s="43">
        <f t="shared" si="2"/>
        <v>72</v>
      </c>
      <c r="H23" s="43">
        <f t="shared" si="2"/>
        <v>0</v>
      </c>
      <c r="I23" s="43">
        <f t="shared" si="2"/>
        <v>0</v>
      </c>
      <c r="J23" s="43">
        <f t="shared" si="2"/>
        <v>0</v>
      </c>
      <c r="K23" s="43">
        <f t="shared" si="2"/>
        <v>0</v>
      </c>
      <c r="L23" s="43">
        <f t="shared" si="2"/>
        <v>0</v>
      </c>
      <c r="M23" s="43">
        <f t="shared" si="2"/>
        <v>0</v>
      </c>
      <c r="N23" s="43">
        <f t="shared" si="2"/>
        <v>52</v>
      </c>
      <c r="O23" s="43">
        <f t="shared" si="2"/>
        <v>20</v>
      </c>
      <c r="P23" s="43">
        <f t="shared" si="2"/>
        <v>0</v>
      </c>
      <c r="Q23" s="43">
        <f t="shared" si="2"/>
        <v>0</v>
      </c>
      <c r="R23" s="43">
        <f t="shared" si="2"/>
        <v>0</v>
      </c>
      <c r="S23" s="43">
        <f t="shared" si="2"/>
        <v>0</v>
      </c>
      <c r="T23" s="43">
        <f t="shared" si="2"/>
        <v>0</v>
      </c>
      <c r="U23" s="43">
        <f t="shared" si="2"/>
        <v>0</v>
      </c>
    </row>
    <row r="24" spans="3:21" ht="15.75" thickBot="1" x14ac:dyDescent="0.3">
      <c r="C24" s="19" t="s">
        <v>86</v>
      </c>
      <c r="D24" s="30" t="s">
        <v>87</v>
      </c>
      <c r="E24" s="2">
        <v>36</v>
      </c>
      <c r="F24" s="32">
        <v>6</v>
      </c>
      <c r="G24" s="2">
        <v>36</v>
      </c>
      <c r="H24" s="2"/>
      <c r="I24" s="2"/>
      <c r="J24" s="2"/>
      <c r="K24" s="2"/>
      <c r="L24" s="31"/>
      <c r="M24" s="31"/>
      <c r="N24" s="2">
        <v>36</v>
      </c>
      <c r="O24" s="2"/>
      <c r="P24" s="2"/>
      <c r="Q24" s="2"/>
      <c r="R24" s="2"/>
      <c r="S24" s="2"/>
      <c r="T24" s="2"/>
      <c r="U24" s="2"/>
    </row>
    <row r="25" spans="3:21" ht="15.75" thickBot="1" x14ac:dyDescent="0.3">
      <c r="C25" s="19" t="s">
        <v>88</v>
      </c>
      <c r="D25" s="30" t="s">
        <v>89</v>
      </c>
      <c r="E25" s="2">
        <v>36</v>
      </c>
      <c r="F25" s="2"/>
      <c r="G25" s="2">
        <v>36</v>
      </c>
      <c r="H25" s="2"/>
      <c r="I25" s="2"/>
      <c r="J25" s="2"/>
      <c r="K25" s="2"/>
      <c r="L25" s="31"/>
      <c r="M25" s="31"/>
      <c r="N25" s="2">
        <v>16</v>
      </c>
      <c r="O25" s="2">
        <v>20</v>
      </c>
      <c r="P25" s="2"/>
      <c r="Q25" s="2"/>
      <c r="R25" s="2"/>
      <c r="S25" s="2"/>
      <c r="T25" s="2"/>
      <c r="U25" s="2"/>
    </row>
    <row r="26" spans="3:21" ht="15.75" thickBot="1" x14ac:dyDescent="0.3">
      <c r="C26" s="10" t="s">
        <v>24</v>
      </c>
      <c r="D26" s="11" t="s">
        <v>25</v>
      </c>
      <c r="E26" s="12">
        <f>E27+E28+E29+E30</f>
        <v>414</v>
      </c>
      <c r="F26" s="12">
        <f t="shared" ref="F26:U26" si="3">F27+F28+F29+F30</f>
        <v>260</v>
      </c>
      <c r="G26" s="12">
        <f t="shared" si="3"/>
        <v>410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4</v>
      </c>
      <c r="L26" s="12">
        <f t="shared" si="3"/>
        <v>414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144</v>
      </c>
      <c r="Q26" s="12">
        <f t="shared" si="3"/>
        <v>136</v>
      </c>
      <c r="R26" s="12">
        <f t="shared" si="3"/>
        <v>70</v>
      </c>
      <c r="S26" s="12">
        <f t="shared" si="3"/>
        <v>48</v>
      </c>
      <c r="T26" s="12">
        <f t="shared" si="3"/>
        <v>16</v>
      </c>
      <c r="U26" s="12">
        <f t="shared" si="3"/>
        <v>0</v>
      </c>
    </row>
    <row r="27" spans="3:21" ht="15.75" thickBot="1" x14ac:dyDescent="0.3">
      <c r="C27" s="18" t="s">
        <v>26</v>
      </c>
      <c r="D27" s="13" t="s">
        <v>27</v>
      </c>
      <c r="E27" s="7">
        <v>80</v>
      </c>
      <c r="F27" s="7"/>
      <c r="G27" s="7">
        <v>80</v>
      </c>
      <c r="H27" s="7"/>
      <c r="I27" s="7"/>
      <c r="J27" s="7"/>
      <c r="K27" s="7"/>
      <c r="L27" s="7">
        <v>80</v>
      </c>
      <c r="M27" s="33"/>
      <c r="N27" s="2"/>
      <c r="O27" s="2"/>
      <c r="P27" s="2">
        <v>48</v>
      </c>
      <c r="Q27" s="2">
        <v>32</v>
      </c>
      <c r="R27" s="2"/>
      <c r="S27" s="2"/>
      <c r="T27" s="2"/>
      <c r="U27" s="2"/>
    </row>
    <row r="28" spans="3:21" ht="26.25" thickBot="1" x14ac:dyDescent="0.3">
      <c r="C28" s="18" t="s">
        <v>28</v>
      </c>
      <c r="D28" s="13" t="s">
        <v>95</v>
      </c>
      <c r="E28" s="7">
        <v>132</v>
      </c>
      <c r="F28" s="35">
        <v>128</v>
      </c>
      <c r="G28" s="7">
        <v>128</v>
      </c>
      <c r="H28" s="7"/>
      <c r="I28" s="7"/>
      <c r="J28" s="7"/>
      <c r="K28" s="7">
        <v>4</v>
      </c>
      <c r="L28" s="7">
        <v>132</v>
      </c>
      <c r="M28" s="33"/>
      <c r="N28" s="2"/>
      <c r="O28" s="2"/>
      <c r="P28" s="2">
        <v>32</v>
      </c>
      <c r="Q28" s="2">
        <v>32</v>
      </c>
      <c r="R28" s="2">
        <v>42</v>
      </c>
      <c r="S28" s="2">
        <v>26</v>
      </c>
      <c r="T28" s="2"/>
      <c r="U28" s="2"/>
    </row>
    <row r="29" spans="3:21" ht="15.75" thickBot="1" x14ac:dyDescent="0.3">
      <c r="C29" s="18" t="s">
        <v>29</v>
      </c>
      <c r="D29" s="13" t="s">
        <v>30</v>
      </c>
      <c r="E29" s="7">
        <v>68</v>
      </c>
      <c r="F29" s="35"/>
      <c r="G29" s="7">
        <v>68</v>
      </c>
      <c r="H29" s="7"/>
      <c r="I29" s="7"/>
      <c r="J29" s="7"/>
      <c r="K29" s="7"/>
      <c r="L29" s="7">
        <v>68</v>
      </c>
      <c r="M29" s="33"/>
      <c r="N29" s="2"/>
      <c r="O29" s="2"/>
      <c r="P29" s="2">
        <v>32</v>
      </c>
      <c r="Q29" s="2">
        <v>36</v>
      </c>
      <c r="R29" s="2"/>
      <c r="S29" s="2"/>
      <c r="T29" s="2"/>
      <c r="U29" s="2"/>
    </row>
    <row r="30" spans="3:21" ht="15.75" thickBot="1" x14ac:dyDescent="0.3">
      <c r="C30" s="18" t="s">
        <v>31</v>
      </c>
      <c r="D30" s="13" t="s">
        <v>32</v>
      </c>
      <c r="E30" s="7">
        <v>134</v>
      </c>
      <c r="F30" s="35">
        <v>132</v>
      </c>
      <c r="G30" s="7">
        <v>134</v>
      </c>
      <c r="H30" s="7"/>
      <c r="I30" s="7"/>
      <c r="J30" s="7"/>
      <c r="K30" s="7"/>
      <c r="L30" s="7">
        <v>134</v>
      </c>
      <c r="M30" s="33"/>
      <c r="N30" s="2"/>
      <c r="O30" s="2"/>
      <c r="P30" s="2">
        <v>32</v>
      </c>
      <c r="Q30" s="2">
        <v>36</v>
      </c>
      <c r="R30" s="2">
        <v>28</v>
      </c>
      <c r="S30" s="2">
        <v>22</v>
      </c>
      <c r="T30" s="2">
        <v>16</v>
      </c>
      <c r="U30" s="2"/>
    </row>
    <row r="31" spans="3:21" ht="15.75" thickBot="1" x14ac:dyDescent="0.3">
      <c r="C31" s="10" t="s">
        <v>6</v>
      </c>
      <c r="D31" s="10" t="s">
        <v>7</v>
      </c>
      <c r="E31" s="12">
        <f>E32+E33+E34+E35+E36+E37+E38+E39+E40+E41+E42+E43</f>
        <v>692</v>
      </c>
      <c r="F31" s="12">
        <f t="shared" ref="F31:K31" si="4">F32+F33+F34+F35+F36+F37+F38+F39+F40+F41+F42+F43</f>
        <v>156</v>
      </c>
      <c r="G31" s="12">
        <f t="shared" si="4"/>
        <v>624</v>
      </c>
      <c r="H31" s="12">
        <f t="shared" si="4"/>
        <v>0</v>
      </c>
      <c r="I31" s="12">
        <f t="shared" si="4"/>
        <v>0</v>
      </c>
      <c r="J31" s="12">
        <f t="shared" si="4"/>
        <v>24</v>
      </c>
      <c r="K31" s="12">
        <f t="shared" si="4"/>
        <v>44</v>
      </c>
      <c r="L31" s="12">
        <f t="shared" ref="L31" si="5">L32+L33+L34+L35+L36+L37+L38+L39+L40+L41+L42+L43</f>
        <v>324</v>
      </c>
      <c r="M31" s="12">
        <f t="shared" ref="M31" si="6">M32+M33+M34+M35+M36+M37+M38+M39+M40+M41+M42+M43</f>
        <v>368</v>
      </c>
      <c r="N31" s="12">
        <f t="shared" ref="N31" si="7">N32+N33+N34+N35+N36+N37+N38+N39+N40+N41+N42+N43</f>
        <v>0</v>
      </c>
      <c r="O31" s="12">
        <f t="shared" ref="O31" si="8">O32+O33+O34+O35+O36+O37+O38+O39+O40+O41+O42+O43</f>
        <v>0</v>
      </c>
      <c r="P31" s="12">
        <f t="shared" ref="P31" si="9">P32+P33+P34+P35+P36+P37+P38+P39+P40+P41+P42+P43</f>
        <v>218</v>
      </c>
      <c r="Q31" s="12">
        <f t="shared" ref="Q31" si="10">Q32+Q33+Q34+Q35+Q36+Q37+Q38+Q39+Q40+Q41+Q42+Q43</f>
        <v>216</v>
      </c>
      <c r="R31" s="12">
        <f t="shared" ref="R31" si="11">R32+R33+R34+R35+R36+R37+R38+R39+R40+R41+R42+R43</f>
        <v>110</v>
      </c>
      <c r="S31" s="12">
        <f t="shared" ref="S31" si="12">S32+S33+S34+S35+S36+S37+S38+S39+S40+S41+S42+S43</f>
        <v>148</v>
      </c>
      <c r="T31" s="12">
        <f t="shared" ref="T31" si="13">T32+T33+T34+T35+T36+T37+T38+T39+T40+T41+T42+T43</f>
        <v>0</v>
      </c>
      <c r="U31" s="12">
        <f t="shared" ref="U31" si="14">U32+U33+U34+U35+U36+U37+U38+U39+U40+U41+U42+U43</f>
        <v>0</v>
      </c>
    </row>
    <row r="32" spans="3:21" ht="15.75" thickBot="1" x14ac:dyDescent="0.3">
      <c r="C32" s="19" t="s">
        <v>8</v>
      </c>
      <c r="D32" s="34" t="s">
        <v>96</v>
      </c>
      <c r="E32" s="3">
        <v>90</v>
      </c>
      <c r="F32" s="36">
        <v>30</v>
      </c>
      <c r="G32" s="3">
        <v>80</v>
      </c>
      <c r="H32" s="3"/>
      <c r="I32" s="3"/>
      <c r="J32" s="3">
        <v>4</v>
      </c>
      <c r="K32" s="3">
        <v>6</v>
      </c>
      <c r="L32" s="3">
        <v>90</v>
      </c>
      <c r="M32" s="5"/>
      <c r="N32" s="2"/>
      <c r="O32" s="2"/>
      <c r="P32" s="2">
        <v>52</v>
      </c>
      <c r="Q32" s="2">
        <v>38</v>
      </c>
      <c r="R32" s="2"/>
      <c r="S32" s="2"/>
      <c r="T32" s="2"/>
      <c r="U32" s="2"/>
    </row>
    <row r="33" spans="3:21" ht="15.75" thickBot="1" x14ac:dyDescent="0.3">
      <c r="C33" s="19" t="s">
        <v>33</v>
      </c>
      <c r="D33" s="34" t="s">
        <v>97</v>
      </c>
      <c r="E33" s="3">
        <v>78</v>
      </c>
      <c r="F33" s="36">
        <v>20</v>
      </c>
      <c r="G33" s="3">
        <v>72</v>
      </c>
      <c r="H33" s="3"/>
      <c r="I33" s="3"/>
      <c r="J33" s="3">
        <v>2</v>
      </c>
      <c r="K33" s="3">
        <v>4</v>
      </c>
      <c r="L33" s="3">
        <v>78</v>
      </c>
      <c r="M33" s="5"/>
      <c r="N33" s="2"/>
      <c r="O33" s="2"/>
      <c r="P33" s="2"/>
      <c r="Q33" s="2">
        <v>78</v>
      </c>
      <c r="R33" s="2"/>
      <c r="S33" s="2"/>
      <c r="T33" s="2"/>
      <c r="U33" s="2"/>
    </row>
    <row r="34" spans="3:21" ht="15.75" thickBot="1" x14ac:dyDescent="0.3">
      <c r="C34" s="19" t="s">
        <v>34</v>
      </c>
      <c r="D34" s="34" t="s">
        <v>98</v>
      </c>
      <c r="E34" s="3">
        <v>36</v>
      </c>
      <c r="F34" s="36">
        <v>10</v>
      </c>
      <c r="G34" s="3">
        <v>32</v>
      </c>
      <c r="H34" s="3"/>
      <c r="I34" s="3"/>
      <c r="J34" s="3">
        <v>2</v>
      </c>
      <c r="K34" s="3">
        <v>2</v>
      </c>
      <c r="L34" s="3">
        <v>36</v>
      </c>
      <c r="M34" s="5"/>
      <c r="N34" s="2"/>
      <c r="O34" s="2"/>
      <c r="P34" s="2"/>
      <c r="Q34" s="2">
        <v>36</v>
      </c>
      <c r="R34" s="2"/>
      <c r="S34" s="2"/>
      <c r="T34" s="2"/>
      <c r="U34" s="2"/>
    </row>
    <row r="35" spans="3:21" ht="15.75" thickBot="1" x14ac:dyDescent="0.3">
      <c r="C35" s="19" t="s">
        <v>35</v>
      </c>
      <c r="D35" s="34" t="s">
        <v>99</v>
      </c>
      <c r="E35" s="3">
        <v>62</v>
      </c>
      <c r="F35" s="36">
        <v>16</v>
      </c>
      <c r="G35" s="3">
        <v>58</v>
      </c>
      <c r="H35" s="3"/>
      <c r="I35" s="3"/>
      <c r="J35" s="3">
        <v>2</v>
      </c>
      <c r="K35" s="3">
        <v>2</v>
      </c>
      <c r="L35" s="3">
        <v>62</v>
      </c>
      <c r="M35" s="5"/>
      <c r="N35" s="2"/>
      <c r="O35" s="2"/>
      <c r="P35" s="2"/>
      <c r="Q35" s="2"/>
      <c r="R35" s="2">
        <v>62</v>
      </c>
      <c r="S35" s="2"/>
      <c r="T35" s="2"/>
      <c r="U35" s="2"/>
    </row>
    <row r="36" spans="3:21" ht="37.5" customHeight="1" thickBot="1" x14ac:dyDescent="0.3">
      <c r="C36" s="19" t="s">
        <v>36</v>
      </c>
      <c r="D36" s="34" t="s">
        <v>100</v>
      </c>
      <c r="E36" s="3">
        <v>58</v>
      </c>
      <c r="F36" s="36">
        <v>20</v>
      </c>
      <c r="G36" s="3">
        <v>48</v>
      </c>
      <c r="H36" s="3"/>
      <c r="I36" s="3"/>
      <c r="J36" s="3">
        <v>2</v>
      </c>
      <c r="K36" s="3">
        <v>8</v>
      </c>
      <c r="L36" s="3">
        <v>58</v>
      </c>
      <c r="M36" s="5"/>
      <c r="N36" s="2"/>
      <c r="O36" s="2"/>
      <c r="P36" s="2">
        <v>58</v>
      </c>
      <c r="Q36" s="2"/>
      <c r="R36" s="2"/>
      <c r="S36" s="2"/>
      <c r="T36" s="2"/>
      <c r="U36" s="2"/>
    </row>
    <row r="37" spans="3:21" ht="42" customHeight="1" thickBot="1" x14ac:dyDescent="0.3">
      <c r="C37" s="55" t="s">
        <v>134</v>
      </c>
      <c r="D37" s="56" t="s">
        <v>101</v>
      </c>
      <c r="E37" s="21">
        <v>80</v>
      </c>
      <c r="F37" s="37">
        <v>12</v>
      </c>
      <c r="G37" s="21">
        <v>74</v>
      </c>
      <c r="H37" s="21"/>
      <c r="I37" s="21"/>
      <c r="J37" s="21">
        <v>2</v>
      </c>
      <c r="K37" s="21">
        <v>4</v>
      </c>
      <c r="L37" s="53"/>
      <c r="M37" s="21">
        <v>80</v>
      </c>
      <c r="N37" s="75"/>
      <c r="O37" s="75"/>
      <c r="P37" s="75"/>
      <c r="Q37" s="75">
        <v>32</v>
      </c>
      <c r="R37" s="75">
        <v>48</v>
      </c>
      <c r="S37" s="75"/>
      <c r="T37" s="75"/>
      <c r="U37" s="75"/>
    </row>
    <row r="38" spans="3:21" ht="29.25" customHeight="1" thickBot="1" x14ac:dyDescent="0.3">
      <c r="C38" s="55" t="s">
        <v>135</v>
      </c>
      <c r="D38" s="55" t="s">
        <v>102</v>
      </c>
      <c r="E38" s="21">
        <v>64</v>
      </c>
      <c r="F38" s="37">
        <v>32</v>
      </c>
      <c r="G38" s="21">
        <v>64</v>
      </c>
      <c r="H38" s="21"/>
      <c r="I38" s="21"/>
      <c r="J38" s="21"/>
      <c r="K38" s="21"/>
      <c r="L38" s="53"/>
      <c r="M38" s="21">
        <v>64</v>
      </c>
      <c r="N38" s="75"/>
      <c r="O38" s="75"/>
      <c r="P38" s="75">
        <v>32</v>
      </c>
      <c r="Q38" s="75">
        <v>32</v>
      </c>
      <c r="R38" s="75"/>
      <c r="S38" s="75"/>
      <c r="T38" s="75"/>
      <c r="U38" s="75"/>
    </row>
    <row r="39" spans="3:21" ht="29.25" customHeight="1" thickBot="1" x14ac:dyDescent="0.3">
      <c r="C39" s="55" t="s">
        <v>136</v>
      </c>
      <c r="D39" s="55" t="s">
        <v>44</v>
      </c>
      <c r="E39" s="21">
        <v>48</v>
      </c>
      <c r="F39" s="37"/>
      <c r="G39" s="21">
        <v>44</v>
      </c>
      <c r="H39" s="21"/>
      <c r="I39" s="21"/>
      <c r="J39" s="21">
        <v>2</v>
      </c>
      <c r="K39" s="21">
        <v>2</v>
      </c>
      <c r="L39" s="53"/>
      <c r="M39" s="21">
        <v>48</v>
      </c>
      <c r="N39" s="75"/>
      <c r="O39" s="75"/>
      <c r="P39" s="75"/>
      <c r="Q39" s="75"/>
      <c r="R39" s="75"/>
      <c r="S39" s="75">
        <v>48</v>
      </c>
      <c r="T39" s="75"/>
      <c r="U39" s="75"/>
    </row>
    <row r="40" spans="3:21" ht="29.25" customHeight="1" thickBot="1" x14ac:dyDescent="0.3">
      <c r="C40" s="55" t="s">
        <v>137</v>
      </c>
      <c r="D40" s="55" t="s">
        <v>103</v>
      </c>
      <c r="E40" s="21">
        <v>38</v>
      </c>
      <c r="F40" s="37"/>
      <c r="G40" s="21">
        <v>32</v>
      </c>
      <c r="H40" s="21"/>
      <c r="I40" s="21"/>
      <c r="J40" s="21">
        <v>2</v>
      </c>
      <c r="K40" s="21">
        <v>4</v>
      </c>
      <c r="L40" s="53"/>
      <c r="M40" s="21">
        <v>38</v>
      </c>
      <c r="N40" s="75"/>
      <c r="O40" s="75"/>
      <c r="P40" s="75">
        <v>38</v>
      </c>
      <c r="Q40" s="75"/>
      <c r="R40" s="75"/>
      <c r="S40" s="75"/>
      <c r="T40" s="75"/>
      <c r="U40" s="75"/>
    </row>
    <row r="41" spans="3:21" ht="29.25" customHeight="1" thickBot="1" x14ac:dyDescent="0.3">
      <c r="C41" s="55" t="s">
        <v>138</v>
      </c>
      <c r="D41" s="55" t="s">
        <v>104</v>
      </c>
      <c r="E41" s="21">
        <v>50</v>
      </c>
      <c r="F41" s="37">
        <v>10</v>
      </c>
      <c r="G41" s="21">
        <v>44</v>
      </c>
      <c r="H41" s="21"/>
      <c r="I41" s="21"/>
      <c r="J41" s="21">
        <v>2</v>
      </c>
      <c r="K41" s="21">
        <v>4</v>
      </c>
      <c r="L41" s="53"/>
      <c r="M41" s="21">
        <v>50</v>
      </c>
      <c r="N41" s="75"/>
      <c r="O41" s="75"/>
      <c r="P41" s="75"/>
      <c r="Q41" s="75"/>
      <c r="R41" s="75"/>
      <c r="S41" s="75">
        <v>50</v>
      </c>
      <c r="T41" s="75"/>
      <c r="U41" s="75"/>
    </row>
    <row r="42" spans="3:21" ht="33.75" customHeight="1" thickBot="1" x14ac:dyDescent="0.3">
      <c r="C42" s="55" t="s">
        <v>139</v>
      </c>
      <c r="D42" s="39" t="s">
        <v>105</v>
      </c>
      <c r="E42" s="21">
        <v>38</v>
      </c>
      <c r="F42" s="37"/>
      <c r="G42" s="22">
        <v>32</v>
      </c>
      <c r="H42" s="22"/>
      <c r="I42" s="22"/>
      <c r="J42" s="22">
        <v>2</v>
      </c>
      <c r="K42" s="22">
        <v>4</v>
      </c>
      <c r="L42" s="22"/>
      <c r="M42" s="22">
        <v>38</v>
      </c>
      <c r="N42" s="75"/>
      <c r="O42" s="75"/>
      <c r="P42" s="75">
        <v>38</v>
      </c>
      <c r="Q42" s="75"/>
      <c r="R42" s="75"/>
      <c r="S42" s="75"/>
      <c r="T42" s="75"/>
      <c r="U42" s="75"/>
    </row>
    <row r="43" spans="3:21" ht="33" customHeight="1" thickBot="1" x14ac:dyDescent="0.3">
      <c r="C43" s="55" t="s">
        <v>191</v>
      </c>
      <c r="D43" s="39" t="s">
        <v>181</v>
      </c>
      <c r="E43" s="22">
        <v>50</v>
      </c>
      <c r="F43" s="37">
        <v>6</v>
      </c>
      <c r="G43" s="22">
        <v>44</v>
      </c>
      <c r="H43" s="22"/>
      <c r="I43" s="22"/>
      <c r="J43" s="22">
        <v>2</v>
      </c>
      <c r="K43" s="22">
        <v>4</v>
      </c>
      <c r="L43" s="54"/>
      <c r="M43" s="22">
        <v>50</v>
      </c>
      <c r="N43" s="75"/>
      <c r="O43" s="75"/>
      <c r="P43" s="75"/>
      <c r="Q43" s="75"/>
      <c r="R43" s="75"/>
      <c r="S43" s="75">
        <v>50</v>
      </c>
      <c r="T43" s="75"/>
      <c r="U43" s="75"/>
    </row>
    <row r="44" spans="3:21" ht="15.75" thickBot="1" x14ac:dyDescent="0.3">
      <c r="C44" s="10" t="s">
        <v>9</v>
      </c>
      <c r="D44" s="10" t="s">
        <v>10</v>
      </c>
      <c r="E44" s="12">
        <f t="shared" ref="E44:U44" si="15">E45+E50+E55+E60+E64+E69</f>
        <v>2422</v>
      </c>
      <c r="F44" s="12">
        <f t="shared" si="15"/>
        <v>1389</v>
      </c>
      <c r="G44" s="12">
        <f t="shared" si="15"/>
        <v>1248</v>
      </c>
      <c r="H44" s="12">
        <f t="shared" si="15"/>
        <v>1008</v>
      </c>
      <c r="I44" s="12">
        <f t="shared" si="15"/>
        <v>60</v>
      </c>
      <c r="J44" s="12">
        <f t="shared" si="15"/>
        <v>42</v>
      </c>
      <c r="K44" s="12">
        <f t="shared" si="15"/>
        <v>64</v>
      </c>
      <c r="L44" s="12">
        <f t="shared" si="15"/>
        <v>1710</v>
      </c>
      <c r="M44" s="12">
        <f t="shared" si="15"/>
        <v>712</v>
      </c>
      <c r="N44" s="12">
        <f t="shared" si="15"/>
        <v>0</v>
      </c>
      <c r="O44" s="12">
        <f t="shared" si="15"/>
        <v>0</v>
      </c>
      <c r="P44" s="12">
        <f t="shared" si="15"/>
        <v>250</v>
      </c>
      <c r="Q44" s="12">
        <f t="shared" si="15"/>
        <v>512</v>
      </c>
      <c r="R44" s="12">
        <f t="shared" si="15"/>
        <v>432</v>
      </c>
      <c r="S44" s="12">
        <f t="shared" si="15"/>
        <v>704</v>
      </c>
      <c r="T44" s="12">
        <f t="shared" si="15"/>
        <v>524</v>
      </c>
      <c r="U44" s="12">
        <f t="shared" si="15"/>
        <v>0</v>
      </c>
    </row>
    <row r="45" spans="3:21" ht="69.75" customHeight="1" thickBot="1" x14ac:dyDescent="0.3">
      <c r="C45" s="4" t="s">
        <v>11</v>
      </c>
      <c r="D45" s="38" t="s">
        <v>106</v>
      </c>
      <c r="E45" s="29">
        <f>E46+E47+E48+E49</f>
        <v>344</v>
      </c>
      <c r="F45" s="29">
        <f t="shared" ref="F45:U45" si="16">F46+F47+F48+F49</f>
        <v>136</v>
      </c>
      <c r="G45" s="29">
        <f t="shared" si="16"/>
        <v>248</v>
      </c>
      <c r="H45" s="29">
        <f t="shared" si="16"/>
        <v>72</v>
      </c>
      <c r="I45" s="29">
        <f t="shared" si="16"/>
        <v>0</v>
      </c>
      <c r="J45" s="29">
        <f t="shared" si="16"/>
        <v>8</v>
      </c>
      <c r="K45" s="29">
        <f t="shared" si="16"/>
        <v>16</v>
      </c>
      <c r="L45" s="29">
        <f t="shared" si="16"/>
        <v>344</v>
      </c>
      <c r="M45" s="29">
        <f t="shared" si="16"/>
        <v>0</v>
      </c>
      <c r="N45" s="29">
        <f t="shared" si="16"/>
        <v>0</v>
      </c>
      <c r="O45" s="29">
        <f t="shared" si="16"/>
        <v>0</v>
      </c>
      <c r="P45" s="29">
        <f t="shared" si="16"/>
        <v>0</v>
      </c>
      <c r="Q45" s="29">
        <f t="shared" si="16"/>
        <v>0</v>
      </c>
      <c r="R45" s="29">
        <f t="shared" si="16"/>
        <v>116</v>
      </c>
      <c r="S45" s="29">
        <f t="shared" si="16"/>
        <v>168</v>
      </c>
      <c r="T45" s="29">
        <f t="shared" si="16"/>
        <v>60</v>
      </c>
      <c r="U45" s="29">
        <f t="shared" si="16"/>
        <v>0</v>
      </c>
    </row>
    <row r="46" spans="3:21" ht="26.25" thickBot="1" x14ac:dyDescent="0.3">
      <c r="C46" s="19" t="s">
        <v>12</v>
      </c>
      <c r="D46" s="34" t="s">
        <v>107</v>
      </c>
      <c r="E46" s="3">
        <v>134</v>
      </c>
      <c r="F46" s="36">
        <v>28</v>
      </c>
      <c r="G46" s="3">
        <v>124</v>
      </c>
      <c r="H46" s="3"/>
      <c r="I46" s="3"/>
      <c r="J46" s="3">
        <v>4</v>
      </c>
      <c r="K46" s="3">
        <v>6</v>
      </c>
      <c r="L46" s="3">
        <v>134</v>
      </c>
      <c r="M46" s="3"/>
      <c r="N46" s="2"/>
      <c r="O46" s="2"/>
      <c r="P46" s="2"/>
      <c r="Q46" s="2"/>
      <c r="R46" s="2">
        <v>58</v>
      </c>
      <c r="S46" s="2">
        <v>48</v>
      </c>
      <c r="T46" s="2">
        <v>28</v>
      </c>
      <c r="U46" s="2"/>
    </row>
    <row r="47" spans="3:21" ht="58.5" customHeight="1" thickBot="1" x14ac:dyDescent="0.3">
      <c r="C47" s="19" t="s">
        <v>13</v>
      </c>
      <c r="D47" s="34" t="s">
        <v>108</v>
      </c>
      <c r="E47" s="3">
        <v>136</v>
      </c>
      <c r="F47" s="36">
        <v>36</v>
      </c>
      <c r="G47" s="3">
        <v>124</v>
      </c>
      <c r="H47" s="3"/>
      <c r="I47" s="3"/>
      <c r="J47" s="3">
        <v>4</v>
      </c>
      <c r="K47" s="3">
        <v>8</v>
      </c>
      <c r="L47" s="3">
        <v>136</v>
      </c>
      <c r="M47" s="3"/>
      <c r="N47" s="2"/>
      <c r="O47" s="2"/>
      <c r="P47" s="2"/>
      <c r="Q47" s="2"/>
      <c r="R47" s="2">
        <v>58</v>
      </c>
      <c r="S47" s="2">
        <v>48</v>
      </c>
      <c r="T47" s="2">
        <v>30</v>
      </c>
      <c r="U47" s="2"/>
    </row>
    <row r="48" spans="3:21" ht="15.75" thickBot="1" x14ac:dyDescent="0.3">
      <c r="C48" s="19" t="s">
        <v>14</v>
      </c>
      <c r="D48" s="34" t="s">
        <v>15</v>
      </c>
      <c r="E48" s="3">
        <v>72</v>
      </c>
      <c r="F48" s="36">
        <v>72</v>
      </c>
      <c r="G48" s="3"/>
      <c r="H48" s="3">
        <v>72</v>
      </c>
      <c r="I48" s="3"/>
      <c r="J48" s="3"/>
      <c r="K48" s="3"/>
      <c r="L48" s="3">
        <v>72</v>
      </c>
      <c r="M48" s="3"/>
      <c r="N48" s="2"/>
      <c r="O48" s="2"/>
      <c r="P48" s="2"/>
      <c r="Q48" s="2"/>
      <c r="R48" s="2"/>
      <c r="S48" s="2">
        <v>72</v>
      </c>
      <c r="T48" s="2"/>
      <c r="U48" s="2"/>
    </row>
    <row r="49" spans="3:21" ht="15.75" thickBot="1" x14ac:dyDescent="0.3">
      <c r="C49" s="45"/>
      <c r="D49" s="46" t="s">
        <v>93</v>
      </c>
      <c r="E49" s="47">
        <v>2</v>
      </c>
      <c r="F49" s="48"/>
      <c r="G49" s="47"/>
      <c r="H49" s="47"/>
      <c r="I49" s="47"/>
      <c r="J49" s="47"/>
      <c r="K49" s="47">
        <v>2</v>
      </c>
      <c r="L49" s="47">
        <v>2</v>
      </c>
      <c r="M49" s="47"/>
      <c r="N49" s="47"/>
      <c r="O49" s="47"/>
      <c r="P49" s="47"/>
      <c r="Q49" s="47"/>
      <c r="R49" s="47"/>
      <c r="S49" s="47"/>
      <c r="T49" s="47">
        <v>2</v>
      </c>
      <c r="U49" s="47"/>
    </row>
    <row r="50" spans="3:21" ht="83.25" customHeight="1" thickBot="1" x14ac:dyDescent="0.3">
      <c r="C50" s="4" t="s">
        <v>37</v>
      </c>
      <c r="D50" s="58" t="s">
        <v>109</v>
      </c>
      <c r="E50" s="29">
        <f>E51+E52+E53+E54</f>
        <v>944</v>
      </c>
      <c r="F50" s="29">
        <f t="shared" ref="F50:U50" si="17">F51+F52+F53+F54</f>
        <v>648</v>
      </c>
      <c r="G50" s="29">
        <f t="shared" si="17"/>
        <v>312</v>
      </c>
      <c r="H50" s="29">
        <f t="shared" si="17"/>
        <v>576</v>
      </c>
      <c r="I50" s="29">
        <f t="shared" si="17"/>
        <v>30</v>
      </c>
      <c r="J50" s="29">
        <f t="shared" si="17"/>
        <v>12</v>
      </c>
      <c r="K50" s="29">
        <f t="shared" si="17"/>
        <v>14</v>
      </c>
      <c r="L50" s="29">
        <f t="shared" si="17"/>
        <v>656</v>
      </c>
      <c r="M50" s="29">
        <f t="shared" si="17"/>
        <v>288</v>
      </c>
      <c r="N50" s="29">
        <f t="shared" si="17"/>
        <v>0</v>
      </c>
      <c r="O50" s="29">
        <f t="shared" si="17"/>
        <v>0</v>
      </c>
      <c r="P50" s="29">
        <f t="shared" si="17"/>
        <v>0</v>
      </c>
      <c r="Q50" s="29">
        <f t="shared" si="17"/>
        <v>0</v>
      </c>
      <c r="R50" s="29">
        <f t="shared" si="17"/>
        <v>60</v>
      </c>
      <c r="S50" s="29">
        <f t="shared" si="17"/>
        <v>514</v>
      </c>
      <c r="T50" s="29">
        <f t="shared" si="17"/>
        <v>370</v>
      </c>
      <c r="U50" s="29">
        <f t="shared" si="17"/>
        <v>0</v>
      </c>
    </row>
    <row r="51" spans="3:21" ht="42" customHeight="1" thickBot="1" x14ac:dyDescent="0.3">
      <c r="C51" s="19" t="s">
        <v>38</v>
      </c>
      <c r="D51" s="30" t="s">
        <v>110</v>
      </c>
      <c r="E51" s="7">
        <v>218</v>
      </c>
      <c r="F51" s="35">
        <v>22</v>
      </c>
      <c r="G51" s="7">
        <v>172</v>
      </c>
      <c r="H51" s="7"/>
      <c r="I51" s="7">
        <v>30</v>
      </c>
      <c r="J51" s="7">
        <v>8</v>
      </c>
      <c r="K51" s="7">
        <v>8</v>
      </c>
      <c r="L51" s="3">
        <v>218</v>
      </c>
      <c r="M51" s="3"/>
      <c r="N51" s="2"/>
      <c r="O51" s="2"/>
      <c r="P51" s="2"/>
      <c r="Q51" s="2"/>
      <c r="R51" s="2">
        <v>60</v>
      </c>
      <c r="S51" s="2">
        <v>70</v>
      </c>
      <c r="T51" s="2">
        <v>88</v>
      </c>
      <c r="U51" s="2"/>
    </row>
    <row r="52" spans="3:21" ht="56.25" customHeight="1" thickBot="1" x14ac:dyDescent="0.3">
      <c r="C52" s="19" t="s">
        <v>38</v>
      </c>
      <c r="D52" s="30" t="s">
        <v>111</v>
      </c>
      <c r="E52" s="7">
        <v>148</v>
      </c>
      <c r="F52" s="35">
        <v>50</v>
      </c>
      <c r="G52" s="7">
        <v>140</v>
      </c>
      <c r="H52" s="7"/>
      <c r="I52" s="7"/>
      <c r="J52" s="7">
        <v>4</v>
      </c>
      <c r="K52" s="7">
        <v>4</v>
      </c>
      <c r="L52" s="3">
        <v>148</v>
      </c>
      <c r="M52" s="3"/>
      <c r="N52" s="2"/>
      <c r="O52" s="2"/>
      <c r="P52" s="2"/>
      <c r="Q52" s="2"/>
      <c r="R52" s="2"/>
      <c r="S52" s="2">
        <v>48</v>
      </c>
      <c r="T52" s="2">
        <v>100</v>
      </c>
      <c r="U52" s="2"/>
    </row>
    <row r="53" spans="3:21" ht="15.75" thickBot="1" x14ac:dyDescent="0.3">
      <c r="C53" s="19" t="s">
        <v>39</v>
      </c>
      <c r="D53" s="30" t="s">
        <v>16</v>
      </c>
      <c r="E53" s="7">
        <v>576</v>
      </c>
      <c r="F53" s="35">
        <v>576</v>
      </c>
      <c r="G53" s="7"/>
      <c r="H53" s="7">
        <v>576</v>
      </c>
      <c r="I53" s="7"/>
      <c r="J53" s="7"/>
      <c r="K53" s="7"/>
      <c r="L53" s="3">
        <v>288</v>
      </c>
      <c r="M53" s="3">
        <v>288</v>
      </c>
      <c r="N53" s="2"/>
      <c r="O53" s="2"/>
      <c r="P53" s="2"/>
      <c r="Q53" s="2"/>
      <c r="R53" s="2"/>
      <c r="S53" s="2">
        <v>396</v>
      </c>
      <c r="T53" s="2">
        <v>180</v>
      </c>
      <c r="U53" s="2"/>
    </row>
    <row r="54" spans="3:21" ht="15.75" thickBot="1" x14ac:dyDescent="0.3">
      <c r="C54" s="45"/>
      <c r="D54" s="50" t="s">
        <v>93</v>
      </c>
      <c r="E54" s="47">
        <v>2</v>
      </c>
      <c r="F54" s="48"/>
      <c r="G54" s="47"/>
      <c r="H54" s="47"/>
      <c r="I54" s="47"/>
      <c r="J54" s="47"/>
      <c r="K54" s="47">
        <v>2</v>
      </c>
      <c r="L54" s="47">
        <v>2</v>
      </c>
      <c r="M54" s="47"/>
      <c r="N54" s="47"/>
      <c r="O54" s="47"/>
      <c r="P54" s="47"/>
      <c r="Q54" s="47"/>
      <c r="R54" s="47"/>
      <c r="S54" s="47"/>
      <c r="T54" s="47">
        <v>2</v>
      </c>
      <c r="U54" s="47"/>
    </row>
    <row r="55" spans="3:21" ht="41.25" customHeight="1" thickBot="1" x14ac:dyDescent="0.3">
      <c r="C55" s="4" t="s">
        <v>40</v>
      </c>
      <c r="D55" s="58" t="s">
        <v>112</v>
      </c>
      <c r="E55" s="29">
        <f>E56+E57+E58+E59</f>
        <v>436</v>
      </c>
      <c r="F55" s="29">
        <f t="shared" ref="F55:U55" si="18">F56+F57+F58+F59</f>
        <v>226</v>
      </c>
      <c r="G55" s="29">
        <f t="shared" si="18"/>
        <v>274</v>
      </c>
      <c r="H55" s="29">
        <f t="shared" si="18"/>
        <v>108</v>
      </c>
      <c r="I55" s="29">
        <f t="shared" si="18"/>
        <v>30</v>
      </c>
      <c r="J55" s="29">
        <f t="shared" si="18"/>
        <v>10</v>
      </c>
      <c r="K55" s="29">
        <f t="shared" si="18"/>
        <v>14</v>
      </c>
      <c r="L55" s="29">
        <f t="shared" si="18"/>
        <v>362</v>
      </c>
      <c r="M55" s="29">
        <f t="shared" si="18"/>
        <v>74</v>
      </c>
      <c r="N55" s="29">
        <f t="shared" si="18"/>
        <v>0</v>
      </c>
      <c r="O55" s="29">
        <f t="shared" si="18"/>
        <v>0</v>
      </c>
      <c r="P55" s="29">
        <f t="shared" si="18"/>
        <v>136</v>
      </c>
      <c r="Q55" s="29">
        <f t="shared" si="18"/>
        <v>180</v>
      </c>
      <c r="R55" s="29">
        <f t="shared" si="18"/>
        <v>120</v>
      </c>
      <c r="S55" s="29">
        <f t="shared" si="18"/>
        <v>0</v>
      </c>
      <c r="T55" s="29">
        <f t="shared" si="18"/>
        <v>0</v>
      </c>
      <c r="U55" s="29">
        <f t="shared" si="18"/>
        <v>0</v>
      </c>
    </row>
    <row r="56" spans="3:21" ht="34.5" customHeight="1" thickBot="1" x14ac:dyDescent="0.3">
      <c r="C56" s="19" t="s">
        <v>41</v>
      </c>
      <c r="D56" s="30" t="s">
        <v>112</v>
      </c>
      <c r="E56" s="7">
        <v>162</v>
      </c>
      <c r="F56" s="35">
        <v>60</v>
      </c>
      <c r="G56" s="7">
        <v>152</v>
      </c>
      <c r="H56" s="7"/>
      <c r="I56" s="7"/>
      <c r="J56" s="7">
        <v>4</v>
      </c>
      <c r="K56" s="7">
        <v>6</v>
      </c>
      <c r="L56" s="3">
        <v>144</v>
      </c>
      <c r="M56" s="3">
        <v>18</v>
      </c>
      <c r="N56" s="2"/>
      <c r="O56" s="2"/>
      <c r="P56" s="2">
        <v>68</v>
      </c>
      <c r="Q56" s="2">
        <v>36</v>
      </c>
      <c r="R56" s="2">
        <v>58</v>
      </c>
      <c r="S56" s="2"/>
      <c r="T56" s="2"/>
      <c r="U56" s="2"/>
    </row>
    <row r="57" spans="3:21" ht="45" customHeight="1" thickBot="1" x14ac:dyDescent="0.3">
      <c r="C57" s="19" t="s">
        <v>42</v>
      </c>
      <c r="D57" s="30" t="s">
        <v>113</v>
      </c>
      <c r="E57" s="6">
        <v>164</v>
      </c>
      <c r="F57" s="35">
        <v>58</v>
      </c>
      <c r="G57" s="6">
        <v>122</v>
      </c>
      <c r="H57" s="6"/>
      <c r="I57" s="6">
        <v>30</v>
      </c>
      <c r="J57" s="6">
        <v>6</v>
      </c>
      <c r="K57" s="7">
        <v>6</v>
      </c>
      <c r="L57" s="3">
        <v>144</v>
      </c>
      <c r="M57" s="3">
        <v>20</v>
      </c>
      <c r="N57" s="2"/>
      <c r="O57" s="2"/>
      <c r="P57" s="2">
        <v>68</v>
      </c>
      <c r="Q57" s="2">
        <v>36</v>
      </c>
      <c r="R57" s="2">
        <v>60</v>
      </c>
      <c r="S57" s="2"/>
      <c r="T57" s="2"/>
      <c r="U57" s="2"/>
    </row>
    <row r="58" spans="3:21" ht="15.75" thickBot="1" x14ac:dyDescent="0.3">
      <c r="C58" s="19" t="s">
        <v>43</v>
      </c>
      <c r="D58" s="30" t="s">
        <v>16</v>
      </c>
      <c r="E58" s="6">
        <v>108</v>
      </c>
      <c r="F58" s="35">
        <v>108</v>
      </c>
      <c r="G58" s="6"/>
      <c r="H58" s="6">
        <v>108</v>
      </c>
      <c r="I58" s="7"/>
      <c r="J58" s="6"/>
      <c r="K58" s="7"/>
      <c r="L58" s="3">
        <v>72</v>
      </c>
      <c r="M58" s="3">
        <v>36</v>
      </c>
      <c r="N58" s="2"/>
      <c r="O58" s="2"/>
      <c r="P58" s="2"/>
      <c r="Q58" s="2">
        <v>108</v>
      </c>
      <c r="R58" s="2"/>
      <c r="S58" s="2"/>
      <c r="T58" s="2"/>
      <c r="U58" s="2"/>
    </row>
    <row r="59" spans="3:21" ht="15.75" thickBot="1" x14ac:dyDescent="0.3">
      <c r="C59" s="45"/>
      <c r="D59" s="50" t="s">
        <v>93</v>
      </c>
      <c r="E59" s="47">
        <v>2</v>
      </c>
      <c r="F59" s="48"/>
      <c r="G59" s="47"/>
      <c r="H59" s="47"/>
      <c r="I59" s="47"/>
      <c r="J59" s="47"/>
      <c r="K59" s="47">
        <v>2</v>
      </c>
      <c r="L59" s="47">
        <v>2</v>
      </c>
      <c r="M59" s="47"/>
      <c r="N59" s="47"/>
      <c r="O59" s="47"/>
      <c r="P59" s="47"/>
      <c r="Q59" s="47"/>
      <c r="R59" s="47">
        <v>2</v>
      </c>
      <c r="S59" s="47"/>
      <c r="T59" s="47"/>
      <c r="U59" s="47"/>
    </row>
    <row r="60" spans="3:21" s="57" customFormat="1" ht="45" customHeight="1" thickBot="1" x14ac:dyDescent="0.3">
      <c r="C60" s="4" t="s">
        <v>45</v>
      </c>
      <c r="D60" s="58" t="s">
        <v>114</v>
      </c>
      <c r="E60" s="29">
        <f>E61+E62+E63</f>
        <v>144</v>
      </c>
      <c r="F60" s="29">
        <f t="shared" ref="F60:U60" si="19">F61+F62+F63</f>
        <v>70</v>
      </c>
      <c r="G60" s="29">
        <f t="shared" si="19"/>
        <v>98</v>
      </c>
      <c r="H60" s="29">
        <f t="shared" si="19"/>
        <v>36</v>
      </c>
      <c r="I60" s="29">
        <f t="shared" si="19"/>
        <v>0</v>
      </c>
      <c r="J60" s="29">
        <f t="shared" si="19"/>
        <v>4</v>
      </c>
      <c r="K60" s="29">
        <f t="shared" si="19"/>
        <v>6</v>
      </c>
      <c r="L60" s="29">
        <f t="shared" si="19"/>
        <v>144</v>
      </c>
      <c r="M60" s="29">
        <f t="shared" si="19"/>
        <v>0</v>
      </c>
      <c r="N60" s="29">
        <f t="shared" si="19"/>
        <v>0</v>
      </c>
      <c r="O60" s="29">
        <f t="shared" si="19"/>
        <v>0</v>
      </c>
      <c r="P60" s="29">
        <f t="shared" si="19"/>
        <v>0</v>
      </c>
      <c r="Q60" s="29">
        <f t="shared" si="19"/>
        <v>0</v>
      </c>
      <c r="R60" s="29">
        <f t="shared" si="19"/>
        <v>28</v>
      </c>
      <c r="S60" s="29">
        <f t="shared" si="19"/>
        <v>22</v>
      </c>
      <c r="T60" s="29">
        <f t="shared" si="19"/>
        <v>94</v>
      </c>
      <c r="U60" s="29">
        <f t="shared" si="19"/>
        <v>0</v>
      </c>
    </row>
    <row r="61" spans="3:21" s="57" customFormat="1" ht="30.75" customHeight="1" thickBot="1" x14ac:dyDescent="0.3">
      <c r="C61" s="19" t="s">
        <v>46</v>
      </c>
      <c r="D61" s="30" t="s">
        <v>115</v>
      </c>
      <c r="E61" s="7">
        <v>106</v>
      </c>
      <c r="F61" s="35">
        <v>34</v>
      </c>
      <c r="G61" s="7">
        <v>98</v>
      </c>
      <c r="H61" s="7"/>
      <c r="I61" s="7"/>
      <c r="J61" s="7">
        <v>4</v>
      </c>
      <c r="K61" s="7">
        <v>4</v>
      </c>
      <c r="L61" s="3">
        <v>106</v>
      </c>
      <c r="M61" s="3"/>
      <c r="N61" s="2"/>
      <c r="O61" s="2"/>
      <c r="P61" s="2"/>
      <c r="Q61" s="2"/>
      <c r="R61" s="2">
        <v>28</v>
      </c>
      <c r="S61" s="2">
        <v>22</v>
      </c>
      <c r="T61" s="2">
        <v>56</v>
      </c>
      <c r="U61" s="2"/>
    </row>
    <row r="62" spans="3:21" s="57" customFormat="1" ht="15.75" thickBot="1" x14ac:dyDescent="0.3">
      <c r="C62" s="19" t="s">
        <v>47</v>
      </c>
      <c r="D62" s="30" t="s">
        <v>15</v>
      </c>
      <c r="E62" s="6">
        <v>36</v>
      </c>
      <c r="F62" s="35">
        <v>36</v>
      </c>
      <c r="G62" s="6"/>
      <c r="H62" s="6">
        <v>36</v>
      </c>
      <c r="I62" s="6"/>
      <c r="J62" s="6"/>
      <c r="K62" s="7"/>
      <c r="L62" s="3">
        <v>36</v>
      </c>
      <c r="M62" s="3"/>
      <c r="N62" s="2"/>
      <c r="O62" s="2"/>
      <c r="P62" s="2"/>
      <c r="Q62" s="2"/>
      <c r="R62" s="2"/>
      <c r="S62" s="2"/>
      <c r="T62" s="2">
        <v>36</v>
      </c>
      <c r="U62" s="2"/>
    </row>
    <row r="63" spans="3:21" ht="15.75" thickBot="1" x14ac:dyDescent="0.3">
      <c r="C63" s="45"/>
      <c r="D63" s="46" t="s">
        <v>93</v>
      </c>
      <c r="E63" s="47">
        <v>2</v>
      </c>
      <c r="F63" s="48"/>
      <c r="G63" s="47"/>
      <c r="H63" s="47"/>
      <c r="I63" s="47"/>
      <c r="J63" s="47"/>
      <c r="K63" s="47">
        <v>2</v>
      </c>
      <c r="L63" s="47">
        <v>2</v>
      </c>
      <c r="M63" s="47"/>
      <c r="N63" s="47"/>
      <c r="O63" s="47"/>
      <c r="P63" s="47"/>
      <c r="Q63" s="47"/>
      <c r="R63" s="47"/>
      <c r="S63" s="47"/>
      <c r="T63" s="47">
        <v>2</v>
      </c>
      <c r="U63" s="47"/>
    </row>
    <row r="64" spans="3:21" ht="26.25" thickBot="1" x14ac:dyDescent="0.3">
      <c r="C64" s="71" t="s">
        <v>48</v>
      </c>
      <c r="D64" s="72" t="s">
        <v>117</v>
      </c>
      <c r="E64" s="81">
        <f>E65+E66+E67+E68</f>
        <v>300</v>
      </c>
      <c r="F64" s="81">
        <f t="shared" ref="F64:U64" si="20">F65+F66+F67+F68</f>
        <v>119</v>
      </c>
      <c r="G64" s="81">
        <f t="shared" si="20"/>
        <v>214</v>
      </c>
      <c r="H64" s="81">
        <f t="shared" si="20"/>
        <v>72</v>
      </c>
      <c r="I64" s="81">
        <f t="shared" si="20"/>
        <v>0</v>
      </c>
      <c r="J64" s="81">
        <f t="shared" si="20"/>
        <v>6</v>
      </c>
      <c r="K64" s="81">
        <f t="shared" si="20"/>
        <v>8</v>
      </c>
      <c r="L64" s="81">
        <f t="shared" si="20"/>
        <v>204</v>
      </c>
      <c r="M64" s="81">
        <f t="shared" si="20"/>
        <v>96</v>
      </c>
      <c r="N64" s="81">
        <f t="shared" si="20"/>
        <v>0</v>
      </c>
      <c r="O64" s="81">
        <f t="shared" si="20"/>
        <v>0</v>
      </c>
      <c r="P64" s="81">
        <f t="shared" si="20"/>
        <v>82</v>
      </c>
      <c r="Q64" s="81">
        <f t="shared" si="20"/>
        <v>218</v>
      </c>
      <c r="R64" s="81">
        <f t="shared" si="20"/>
        <v>0</v>
      </c>
      <c r="S64" s="81">
        <f t="shared" si="20"/>
        <v>0</v>
      </c>
      <c r="T64" s="81">
        <f t="shared" si="20"/>
        <v>0</v>
      </c>
      <c r="U64" s="81">
        <f t="shared" si="20"/>
        <v>0</v>
      </c>
    </row>
    <row r="65" spans="3:21" ht="54.75" customHeight="1" thickBot="1" x14ac:dyDescent="0.3">
      <c r="C65" s="69" t="s">
        <v>49</v>
      </c>
      <c r="D65" s="70" t="s">
        <v>141</v>
      </c>
      <c r="E65" s="8">
        <v>226</v>
      </c>
      <c r="F65" s="49">
        <v>47</v>
      </c>
      <c r="G65" s="8">
        <v>214</v>
      </c>
      <c r="H65" s="8"/>
      <c r="I65" s="8"/>
      <c r="J65" s="8">
        <v>6</v>
      </c>
      <c r="K65" s="9">
        <v>6</v>
      </c>
      <c r="L65" s="8">
        <v>130</v>
      </c>
      <c r="M65" s="8">
        <v>96</v>
      </c>
      <c r="N65" s="73"/>
      <c r="O65" s="73"/>
      <c r="P65" s="82">
        <v>82</v>
      </c>
      <c r="Q65" s="82">
        <v>144</v>
      </c>
      <c r="R65" s="73"/>
      <c r="S65" s="73"/>
      <c r="T65" s="73"/>
      <c r="U65" s="73"/>
    </row>
    <row r="66" spans="3:21" ht="15.75" thickBot="1" x14ac:dyDescent="0.3">
      <c r="C66" s="69" t="s">
        <v>90</v>
      </c>
      <c r="D66" s="69" t="s">
        <v>15</v>
      </c>
      <c r="E66" s="8">
        <v>36</v>
      </c>
      <c r="F66" s="49">
        <v>36</v>
      </c>
      <c r="G66" s="8"/>
      <c r="H66" s="8">
        <v>36</v>
      </c>
      <c r="I66" s="8"/>
      <c r="J66" s="8"/>
      <c r="K66" s="9"/>
      <c r="L66" s="8">
        <v>36</v>
      </c>
      <c r="M66" s="8"/>
      <c r="N66" s="73"/>
      <c r="O66" s="73"/>
      <c r="P66" s="82"/>
      <c r="Q66" s="82">
        <v>36</v>
      </c>
      <c r="R66" s="73"/>
      <c r="S66" s="73"/>
      <c r="T66" s="73"/>
      <c r="U66" s="73"/>
    </row>
    <row r="67" spans="3:21" ht="15.75" thickBot="1" x14ac:dyDescent="0.3">
      <c r="C67" s="69" t="s">
        <v>116</v>
      </c>
      <c r="D67" s="69" t="s">
        <v>16</v>
      </c>
      <c r="E67" s="8">
        <v>36</v>
      </c>
      <c r="F67" s="49">
        <v>36</v>
      </c>
      <c r="G67" s="8"/>
      <c r="H67" s="8">
        <v>36</v>
      </c>
      <c r="I67" s="9"/>
      <c r="J67" s="8"/>
      <c r="K67" s="9"/>
      <c r="L67" s="8">
        <v>36</v>
      </c>
      <c r="M67" s="8"/>
      <c r="N67" s="73"/>
      <c r="O67" s="73"/>
      <c r="P67" s="82"/>
      <c r="Q67" s="82">
        <v>36</v>
      </c>
      <c r="R67" s="73"/>
      <c r="S67" s="73"/>
      <c r="T67" s="73"/>
      <c r="U67" s="73"/>
    </row>
    <row r="68" spans="3:21" ht="15.75" thickBot="1" x14ac:dyDescent="0.3">
      <c r="C68" s="45"/>
      <c r="D68" s="50" t="s">
        <v>94</v>
      </c>
      <c r="E68" s="51">
        <v>2</v>
      </c>
      <c r="F68" s="48"/>
      <c r="G68" s="52"/>
      <c r="H68" s="52"/>
      <c r="I68" s="52"/>
      <c r="J68" s="52"/>
      <c r="K68" s="52">
        <v>2</v>
      </c>
      <c r="L68" s="47">
        <v>2</v>
      </c>
      <c r="M68" s="47"/>
      <c r="N68" s="74"/>
      <c r="O68" s="74"/>
      <c r="P68" s="76"/>
      <c r="Q68" s="76">
        <v>2</v>
      </c>
      <c r="R68" s="74"/>
      <c r="S68" s="74"/>
      <c r="T68" s="74"/>
      <c r="U68" s="74"/>
    </row>
    <row r="69" spans="3:21" ht="46.5" customHeight="1" thickBot="1" x14ac:dyDescent="0.3">
      <c r="C69" s="23" t="s">
        <v>140</v>
      </c>
      <c r="D69" s="40" t="s">
        <v>182</v>
      </c>
      <c r="E69" s="27">
        <f t="shared" ref="E69:K69" si="21">E70+E71+E72+E73</f>
        <v>254</v>
      </c>
      <c r="F69" s="27">
        <f t="shared" si="21"/>
        <v>190</v>
      </c>
      <c r="G69" s="27">
        <f t="shared" si="21"/>
        <v>102</v>
      </c>
      <c r="H69" s="27">
        <f t="shared" si="21"/>
        <v>144</v>
      </c>
      <c r="I69" s="27">
        <f t="shared" si="21"/>
        <v>0</v>
      </c>
      <c r="J69" s="27">
        <f t="shared" si="21"/>
        <v>2</v>
      </c>
      <c r="K69" s="27">
        <f t="shared" si="21"/>
        <v>6</v>
      </c>
      <c r="L69" s="27">
        <f t="shared" ref="L69" si="22">L70+L71+L72+L73</f>
        <v>0</v>
      </c>
      <c r="M69" s="27">
        <f t="shared" ref="M69" si="23">M70+M71+M72+M73</f>
        <v>254</v>
      </c>
      <c r="N69" s="27">
        <f t="shared" ref="N69" si="24">N70+N71+N72+N73</f>
        <v>0</v>
      </c>
      <c r="O69" s="27">
        <f t="shared" ref="O69" si="25">O70+O71+O72+O73</f>
        <v>0</v>
      </c>
      <c r="P69" s="27">
        <f t="shared" ref="P69" si="26">P70+P71+P72+P73</f>
        <v>32</v>
      </c>
      <c r="Q69" s="27">
        <f t="shared" ref="Q69" si="27">Q70+Q71+Q72+Q73</f>
        <v>114</v>
      </c>
      <c r="R69" s="27">
        <f t="shared" ref="R69" si="28">R70+R71+R72+R73</f>
        <v>108</v>
      </c>
      <c r="S69" s="27">
        <f t="shared" ref="S69" si="29">S70+S71+S72+S73</f>
        <v>0</v>
      </c>
      <c r="T69" s="27">
        <f t="shared" ref="T69" si="30">T70+T71+T72+T73</f>
        <v>0</v>
      </c>
      <c r="U69" s="27">
        <f t="shared" ref="U69" si="31">U70+U71+U72+U73</f>
        <v>0</v>
      </c>
    </row>
    <row r="70" spans="3:21" ht="68.25" customHeight="1" thickBot="1" x14ac:dyDescent="0.3">
      <c r="C70" s="20" t="s">
        <v>119</v>
      </c>
      <c r="D70" s="39" t="s">
        <v>118</v>
      </c>
      <c r="E70" s="24">
        <v>108</v>
      </c>
      <c r="F70" s="42">
        <v>46</v>
      </c>
      <c r="G70" s="24">
        <v>102</v>
      </c>
      <c r="H70" s="24"/>
      <c r="I70" s="24"/>
      <c r="J70" s="24">
        <v>2</v>
      </c>
      <c r="K70" s="24">
        <v>4</v>
      </c>
      <c r="L70" s="54"/>
      <c r="M70" s="22">
        <v>108</v>
      </c>
      <c r="N70" s="75"/>
      <c r="O70" s="75"/>
      <c r="P70" s="75">
        <v>32</v>
      </c>
      <c r="Q70" s="75">
        <v>42</v>
      </c>
      <c r="R70" s="75">
        <v>34</v>
      </c>
      <c r="S70" s="75"/>
      <c r="T70" s="75"/>
      <c r="U70" s="75"/>
    </row>
    <row r="71" spans="3:21" ht="15.75" thickBot="1" x14ac:dyDescent="0.3">
      <c r="C71" s="20" t="s">
        <v>120</v>
      </c>
      <c r="D71" s="39" t="s">
        <v>15</v>
      </c>
      <c r="E71" s="24">
        <v>72</v>
      </c>
      <c r="F71" s="42">
        <v>72</v>
      </c>
      <c r="G71" s="24"/>
      <c r="H71" s="24">
        <v>72</v>
      </c>
      <c r="I71" s="24"/>
      <c r="J71" s="24"/>
      <c r="K71" s="24"/>
      <c r="L71" s="54"/>
      <c r="M71" s="22">
        <v>72</v>
      </c>
      <c r="N71" s="75"/>
      <c r="O71" s="75"/>
      <c r="P71" s="75"/>
      <c r="Q71" s="75">
        <v>72</v>
      </c>
      <c r="R71" s="75"/>
      <c r="S71" s="75"/>
      <c r="T71" s="75"/>
      <c r="U71" s="75"/>
    </row>
    <row r="72" spans="3:21" ht="15.75" thickBot="1" x14ac:dyDescent="0.3">
      <c r="C72" s="20" t="s">
        <v>50</v>
      </c>
      <c r="D72" s="39" t="s">
        <v>16</v>
      </c>
      <c r="E72" s="24">
        <v>72</v>
      </c>
      <c r="F72" s="42">
        <v>72</v>
      </c>
      <c r="G72" s="24"/>
      <c r="H72" s="24">
        <v>72</v>
      </c>
      <c r="I72" s="24"/>
      <c r="J72" s="24"/>
      <c r="K72" s="24"/>
      <c r="L72" s="54"/>
      <c r="M72" s="22">
        <v>72</v>
      </c>
      <c r="N72" s="75"/>
      <c r="O72" s="75"/>
      <c r="P72" s="75"/>
      <c r="Q72" s="75"/>
      <c r="R72" s="75">
        <v>72</v>
      </c>
      <c r="S72" s="75"/>
      <c r="T72" s="75"/>
      <c r="U72" s="75"/>
    </row>
    <row r="73" spans="3:21" ht="15.75" thickBot="1" x14ac:dyDescent="0.3">
      <c r="C73" s="45"/>
      <c r="D73" s="46" t="s">
        <v>94</v>
      </c>
      <c r="E73" s="47">
        <v>2</v>
      </c>
      <c r="F73" s="48"/>
      <c r="G73" s="47"/>
      <c r="H73" s="47"/>
      <c r="I73" s="47"/>
      <c r="J73" s="47"/>
      <c r="K73" s="47">
        <v>2</v>
      </c>
      <c r="L73" s="47"/>
      <c r="M73" s="47">
        <v>2</v>
      </c>
      <c r="N73" s="76"/>
      <c r="O73" s="76"/>
      <c r="P73" s="76"/>
      <c r="Q73" s="76"/>
      <c r="R73" s="76">
        <v>2</v>
      </c>
      <c r="S73" s="76"/>
      <c r="T73" s="76"/>
      <c r="U73" s="76"/>
    </row>
    <row r="74" spans="3:21" ht="15.75" thickBot="1" x14ac:dyDescent="0.3">
      <c r="C74" s="69" t="s">
        <v>91</v>
      </c>
      <c r="D74" s="69" t="s">
        <v>92</v>
      </c>
      <c r="E74" s="8">
        <v>108</v>
      </c>
      <c r="F74" s="8">
        <v>108</v>
      </c>
      <c r="G74" s="8"/>
      <c r="H74" s="8">
        <v>108</v>
      </c>
      <c r="I74" s="9"/>
      <c r="J74" s="8"/>
      <c r="K74" s="9"/>
      <c r="L74" s="9">
        <v>108</v>
      </c>
      <c r="M74" s="44"/>
      <c r="N74" s="77"/>
      <c r="O74" s="77"/>
      <c r="P74" s="77"/>
      <c r="Q74" s="77"/>
      <c r="R74" s="77"/>
      <c r="S74" s="77"/>
      <c r="T74" s="77">
        <v>72</v>
      </c>
      <c r="U74" s="77">
        <v>36</v>
      </c>
    </row>
    <row r="75" spans="3:21" ht="33" customHeight="1" thickBot="1" x14ac:dyDescent="0.3">
      <c r="C75" s="25" t="s">
        <v>17</v>
      </c>
      <c r="D75" s="41" t="s">
        <v>18</v>
      </c>
      <c r="E75" s="3">
        <v>216</v>
      </c>
      <c r="F75" s="3"/>
      <c r="G75" s="3"/>
      <c r="H75" s="3"/>
      <c r="I75" s="3"/>
      <c r="J75" s="3"/>
      <c r="K75" s="3"/>
      <c r="L75" s="7"/>
      <c r="M75" s="5"/>
      <c r="N75" s="2"/>
      <c r="O75" s="2"/>
      <c r="P75" s="2"/>
      <c r="Q75" s="2"/>
      <c r="R75" s="2"/>
      <c r="S75" s="2"/>
      <c r="T75" s="2"/>
      <c r="U75" s="2"/>
    </row>
    <row r="76" spans="3:21" ht="15.75" thickBot="1" x14ac:dyDescent="0.3">
      <c r="C76" s="91" t="s">
        <v>19</v>
      </c>
      <c r="D76" s="91"/>
      <c r="E76" s="26">
        <f t="shared" ref="E76:M76" si="32">E7+E26+E31+E44+E74+E75</f>
        <v>5328</v>
      </c>
      <c r="F76" s="26">
        <f t="shared" si="32"/>
        <v>1919</v>
      </c>
      <c r="G76" s="26">
        <f t="shared" si="32"/>
        <v>3654</v>
      </c>
      <c r="H76" s="26">
        <f t="shared" si="32"/>
        <v>1116</v>
      </c>
      <c r="I76" s="26">
        <f t="shared" si="32"/>
        <v>60</v>
      </c>
      <c r="J76" s="26">
        <f t="shared" si="32"/>
        <v>98</v>
      </c>
      <c r="K76" s="26">
        <f t="shared" si="32"/>
        <v>184</v>
      </c>
      <c r="L76" s="26">
        <f t="shared" si="32"/>
        <v>2556</v>
      </c>
      <c r="M76" s="26">
        <f t="shared" si="32"/>
        <v>1080</v>
      </c>
      <c r="N76" s="26">
        <f t="shared" ref="N76:U76" si="33">N7+N26+N31+N44+N74+N75</f>
        <v>612</v>
      </c>
      <c r="O76" s="26">
        <f t="shared" si="33"/>
        <v>864</v>
      </c>
      <c r="P76" s="26">
        <f t="shared" si="33"/>
        <v>612</v>
      </c>
      <c r="Q76" s="26">
        <f t="shared" si="33"/>
        <v>864</v>
      </c>
      <c r="R76" s="26">
        <f t="shared" si="33"/>
        <v>612</v>
      </c>
      <c r="S76" s="26">
        <f t="shared" si="33"/>
        <v>900</v>
      </c>
      <c r="T76" s="26">
        <f t="shared" si="33"/>
        <v>612</v>
      </c>
      <c r="U76" s="26">
        <f t="shared" si="33"/>
        <v>36</v>
      </c>
    </row>
  </sheetData>
  <mergeCells count="12">
    <mergeCell ref="C76:D76"/>
    <mergeCell ref="L3:M3"/>
    <mergeCell ref="C3:C4"/>
    <mergeCell ref="D3:D4"/>
    <mergeCell ref="E3:E4"/>
    <mergeCell ref="F3:F4"/>
    <mergeCell ref="G3:K3"/>
    <mergeCell ref="N3:U3"/>
    <mergeCell ref="N4:O4"/>
    <mergeCell ref="P4:Q4"/>
    <mergeCell ref="R4:S4"/>
    <mergeCell ref="T4:U4"/>
  </mergeCells>
  <phoneticPr fontId="6" type="noConversion"/>
  <pageMargins left="0" right="0" top="0" bottom="0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opLeftCell="B42" workbookViewId="0">
      <selection activeCell="X61" sqref="X61:X65"/>
    </sheetView>
  </sheetViews>
  <sheetFormatPr defaultRowHeight="15" x14ac:dyDescent="0.25"/>
  <cols>
    <col min="1" max="1" width="82.42578125" customWidth="1"/>
  </cols>
  <sheetData>
    <row r="1" spans="1:1" ht="51" customHeight="1" thickBot="1" x14ac:dyDescent="0.3">
      <c r="A1" s="78" t="s">
        <v>142</v>
      </c>
    </row>
    <row r="2" spans="1:1" ht="51" customHeight="1" thickBot="1" x14ac:dyDescent="0.3">
      <c r="A2" s="79" t="s">
        <v>143</v>
      </c>
    </row>
    <row r="3" spans="1:1" ht="51" customHeight="1" thickBot="1" x14ac:dyDescent="0.3">
      <c r="A3" s="79" t="s">
        <v>144</v>
      </c>
    </row>
    <row r="4" spans="1:1" ht="51" customHeight="1" thickBot="1" x14ac:dyDescent="0.3">
      <c r="A4" s="79" t="s">
        <v>145</v>
      </c>
    </row>
    <row r="5" spans="1:1" ht="51" customHeight="1" thickBot="1" x14ac:dyDescent="0.3">
      <c r="A5" s="79" t="s">
        <v>146</v>
      </c>
    </row>
    <row r="6" spans="1:1" ht="51" customHeight="1" thickBot="1" x14ac:dyDescent="0.3">
      <c r="A6" s="79" t="s">
        <v>147</v>
      </c>
    </row>
    <row r="7" spans="1:1" ht="51" customHeight="1" thickBot="1" x14ac:dyDescent="0.3">
      <c r="A7" s="79" t="s">
        <v>148</v>
      </c>
    </row>
    <row r="8" spans="1:1" ht="51" customHeight="1" thickBot="1" x14ac:dyDescent="0.3">
      <c r="A8" s="79" t="s">
        <v>149</v>
      </c>
    </row>
    <row r="9" spans="1:1" ht="51" customHeight="1" thickBot="1" x14ac:dyDescent="0.3">
      <c r="A9" s="79" t="s">
        <v>150</v>
      </c>
    </row>
    <row r="10" spans="1:1" ht="51" customHeight="1" thickBot="1" x14ac:dyDescent="0.3">
      <c r="A10" s="79" t="s">
        <v>151</v>
      </c>
    </row>
    <row r="11" spans="1:1" ht="51" customHeight="1" thickBot="1" x14ac:dyDescent="0.3">
      <c r="A11" s="79" t="s">
        <v>152</v>
      </c>
    </row>
    <row r="12" spans="1:1" ht="51" customHeight="1" thickBot="1" x14ac:dyDescent="0.3">
      <c r="A12" s="79" t="s">
        <v>153</v>
      </c>
    </row>
    <row r="13" spans="1:1" ht="51" customHeight="1" x14ac:dyDescent="0.25">
      <c r="A13" s="97" t="s">
        <v>154</v>
      </c>
    </row>
    <row r="14" spans="1:1" ht="51" customHeight="1" x14ac:dyDescent="0.25">
      <c r="A14" s="98"/>
    </row>
    <row r="15" spans="1:1" ht="51" customHeight="1" thickBot="1" x14ac:dyDescent="0.3">
      <c r="A15" s="99"/>
    </row>
    <row r="16" spans="1:1" ht="51" customHeight="1" thickBot="1" x14ac:dyDescent="0.3">
      <c r="A16" s="79" t="s">
        <v>155</v>
      </c>
    </row>
    <row r="17" spans="1:1" ht="51" customHeight="1" thickBot="1" x14ac:dyDescent="0.3">
      <c r="A17" s="79" t="s">
        <v>156</v>
      </c>
    </row>
    <row r="18" spans="1:1" ht="51" customHeight="1" thickBot="1" x14ac:dyDescent="0.3">
      <c r="A18" s="79" t="s">
        <v>157</v>
      </c>
    </row>
    <row r="19" spans="1:1" ht="51" customHeight="1" thickBot="1" x14ac:dyDescent="0.3">
      <c r="A19" s="79" t="s">
        <v>158</v>
      </c>
    </row>
    <row r="20" spans="1:1" ht="51" customHeight="1" thickBot="1" x14ac:dyDescent="0.3">
      <c r="A20" s="79" t="s">
        <v>159</v>
      </c>
    </row>
    <row r="21" spans="1:1" ht="51" customHeight="1" thickBot="1" x14ac:dyDescent="0.3">
      <c r="A21" s="79" t="s">
        <v>160</v>
      </c>
    </row>
    <row r="22" spans="1:1" ht="51" customHeight="1" thickBot="1" x14ac:dyDescent="0.3">
      <c r="A22" s="79" t="s">
        <v>161</v>
      </c>
    </row>
    <row r="23" spans="1:1" ht="51" customHeight="1" thickBot="1" x14ac:dyDescent="0.3">
      <c r="A23" s="79" t="s">
        <v>162</v>
      </c>
    </row>
    <row r="24" spans="1:1" ht="51" customHeight="1" thickBot="1" x14ac:dyDescent="0.3">
      <c r="A24" s="79" t="s">
        <v>163</v>
      </c>
    </row>
    <row r="25" spans="1:1" ht="51" customHeight="1" thickBot="1" x14ac:dyDescent="0.3">
      <c r="A25" s="79" t="s">
        <v>164</v>
      </c>
    </row>
    <row r="26" spans="1:1" ht="51" customHeight="1" thickBot="1" x14ac:dyDescent="0.3">
      <c r="A26" s="79" t="s">
        <v>165</v>
      </c>
    </row>
    <row r="27" spans="1:1" ht="51" customHeight="1" thickBot="1" x14ac:dyDescent="0.3">
      <c r="A27" s="79" t="s">
        <v>166</v>
      </c>
    </row>
    <row r="28" spans="1:1" ht="51" customHeight="1" thickBot="1" x14ac:dyDescent="0.3">
      <c r="A28" s="79" t="s">
        <v>167</v>
      </c>
    </row>
    <row r="29" spans="1:1" ht="51" customHeight="1" thickBot="1" x14ac:dyDescent="0.3">
      <c r="A29" s="79" t="s">
        <v>168</v>
      </c>
    </row>
    <row r="30" spans="1:1" ht="51" customHeight="1" thickBot="1" x14ac:dyDescent="0.3">
      <c r="A30" s="79" t="s">
        <v>169</v>
      </c>
    </row>
    <row r="31" spans="1:1" ht="51" customHeight="1" thickBot="1" x14ac:dyDescent="0.3">
      <c r="A31" s="79" t="s">
        <v>170</v>
      </c>
    </row>
    <row r="32" spans="1:1" ht="51" customHeight="1" thickBot="1" x14ac:dyDescent="0.3">
      <c r="A32" s="79" t="s">
        <v>171</v>
      </c>
    </row>
    <row r="33" spans="1:1" ht="51" customHeight="1" thickBot="1" x14ac:dyDescent="0.3">
      <c r="A33" s="79" t="s">
        <v>172</v>
      </c>
    </row>
    <row r="34" spans="1:1" ht="51" customHeight="1" thickBot="1" x14ac:dyDescent="0.3">
      <c r="A34" s="79" t="s">
        <v>173</v>
      </c>
    </row>
    <row r="35" spans="1:1" ht="51" customHeight="1" thickBot="1" x14ac:dyDescent="0.3">
      <c r="A35" s="79" t="s">
        <v>174</v>
      </c>
    </row>
    <row r="36" spans="1:1" ht="51" customHeight="1" thickBot="1" x14ac:dyDescent="0.3">
      <c r="A36" s="79" t="s">
        <v>175</v>
      </c>
    </row>
    <row r="37" spans="1:1" ht="51" customHeight="1" thickBot="1" x14ac:dyDescent="0.3">
      <c r="A37" s="79" t="s">
        <v>176</v>
      </c>
    </row>
    <row r="38" spans="1:1" ht="51" customHeight="1" thickBot="1" x14ac:dyDescent="0.3">
      <c r="A38" s="79" t="s">
        <v>177</v>
      </c>
    </row>
    <row r="39" spans="1:1" ht="51" customHeight="1" thickBot="1" x14ac:dyDescent="0.3">
      <c r="A39" s="80" t="s">
        <v>178</v>
      </c>
    </row>
    <row r="40" spans="1:1" ht="51" customHeight="1" thickBot="1" x14ac:dyDescent="0.3">
      <c r="A40" s="80" t="s">
        <v>179</v>
      </c>
    </row>
    <row r="41" spans="1:1" ht="51" customHeight="1" thickBot="1" x14ac:dyDescent="0.3">
      <c r="A41" s="80" t="s">
        <v>180</v>
      </c>
    </row>
    <row r="47" spans="1:1" ht="15.75" thickBot="1" x14ac:dyDescent="0.3"/>
    <row r="48" spans="1:1" ht="15.75" thickBot="1" x14ac:dyDescent="0.3">
      <c r="A48" s="100">
        <v>6</v>
      </c>
    </row>
    <row r="49" spans="1:24" ht="15.75" thickBot="1" x14ac:dyDescent="0.3">
      <c r="A49" s="101">
        <v>72</v>
      </c>
    </row>
    <row r="50" spans="1:24" ht="15.75" thickBot="1" x14ac:dyDescent="0.3">
      <c r="A50" s="101">
        <v>576</v>
      </c>
    </row>
    <row r="51" spans="1:24" ht="15.75" thickBot="1" x14ac:dyDescent="0.3">
      <c r="A51" s="101">
        <v>108</v>
      </c>
    </row>
    <row r="52" spans="1:24" ht="15.75" thickBot="1" x14ac:dyDescent="0.3">
      <c r="A52" s="101">
        <v>36</v>
      </c>
    </row>
    <row r="53" spans="1:24" ht="15.75" thickBot="1" x14ac:dyDescent="0.3">
      <c r="A53" s="101">
        <v>36</v>
      </c>
    </row>
    <row r="54" spans="1:24" ht="15.75" thickBot="1" x14ac:dyDescent="0.3">
      <c r="A54" s="101">
        <v>36</v>
      </c>
    </row>
    <row r="55" spans="1:24" ht="15.75" thickBot="1" x14ac:dyDescent="0.3">
      <c r="A55" s="101">
        <v>72</v>
      </c>
    </row>
    <row r="56" spans="1:24" ht="15.75" thickBot="1" x14ac:dyDescent="0.3">
      <c r="A56" s="101">
        <v>72</v>
      </c>
    </row>
    <row r="57" spans="1:24" ht="15.75" thickBot="1" x14ac:dyDescent="0.3"/>
    <row r="58" spans="1:24" ht="24.75" thickBot="1" x14ac:dyDescent="0.3">
      <c r="B58" s="107" t="s">
        <v>183</v>
      </c>
      <c r="C58" s="111" t="s">
        <v>184</v>
      </c>
      <c r="D58" s="110"/>
      <c r="E58" s="110"/>
      <c r="F58" s="110"/>
      <c r="G58" s="110"/>
      <c r="H58" s="112"/>
      <c r="I58" s="111" t="s">
        <v>5</v>
      </c>
      <c r="J58" s="110"/>
      <c r="K58" s="110"/>
      <c r="L58" s="110"/>
      <c r="M58" s="110"/>
      <c r="N58" s="112"/>
      <c r="O58" s="111" t="s">
        <v>4</v>
      </c>
      <c r="P58" s="110"/>
      <c r="Q58" s="110"/>
      <c r="R58" s="110"/>
      <c r="S58" s="110"/>
      <c r="T58" s="112"/>
      <c r="U58" s="111" t="s">
        <v>185</v>
      </c>
      <c r="V58" s="112"/>
      <c r="W58" s="102" t="s">
        <v>186</v>
      </c>
      <c r="X58" s="107" t="s">
        <v>187</v>
      </c>
    </row>
    <row r="59" spans="1:24" ht="15.75" thickBot="1" x14ac:dyDescent="0.3">
      <c r="B59" s="108"/>
      <c r="C59" s="111" t="s">
        <v>1</v>
      </c>
      <c r="D59" s="112"/>
      <c r="E59" s="111" t="s">
        <v>126</v>
      </c>
      <c r="F59" s="112"/>
      <c r="G59" s="111" t="s">
        <v>188</v>
      </c>
      <c r="H59" s="112"/>
      <c r="I59" s="111" t="s">
        <v>1</v>
      </c>
      <c r="J59" s="112"/>
      <c r="K59" s="111" t="s">
        <v>126</v>
      </c>
      <c r="L59" s="112"/>
      <c r="M59" s="111" t="s">
        <v>188</v>
      </c>
      <c r="N59" s="112"/>
      <c r="O59" s="111" t="s">
        <v>1</v>
      </c>
      <c r="P59" s="112"/>
      <c r="Q59" s="111" t="s">
        <v>126</v>
      </c>
      <c r="R59" s="112"/>
      <c r="S59" s="111" t="s">
        <v>188</v>
      </c>
      <c r="T59" s="112"/>
      <c r="U59" s="111" t="s">
        <v>1</v>
      </c>
      <c r="V59" s="112"/>
      <c r="W59" s="107" t="s">
        <v>189</v>
      </c>
      <c r="X59" s="108"/>
    </row>
    <row r="60" spans="1:24" ht="15.75" thickBot="1" x14ac:dyDescent="0.3">
      <c r="B60" s="109"/>
      <c r="C60" s="103" t="s">
        <v>189</v>
      </c>
      <c r="D60" s="103" t="s">
        <v>190</v>
      </c>
      <c r="E60" s="103" t="s">
        <v>189</v>
      </c>
      <c r="F60" s="103" t="s">
        <v>190</v>
      </c>
      <c r="G60" s="103" t="s">
        <v>189</v>
      </c>
      <c r="H60" s="103" t="s">
        <v>190</v>
      </c>
      <c r="I60" s="103" t="s">
        <v>189</v>
      </c>
      <c r="J60" s="103" t="s">
        <v>190</v>
      </c>
      <c r="K60" s="103" t="s">
        <v>189</v>
      </c>
      <c r="L60" s="103" t="s">
        <v>190</v>
      </c>
      <c r="M60" s="103" t="s">
        <v>189</v>
      </c>
      <c r="N60" s="103" t="s">
        <v>190</v>
      </c>
      <c r="O60" s="103" t="s">
        <v>189</v>
      </c>
      <c r="P60" s="103" t="s">
        <v>190</v>
      </c>
      <c r="Q60" s="103" t="s">
        <v>189</v>
      </c>
      <c r="R60" s="103" t="s">
        <v>190</v>
      </c>
      <c r="S60" s="103" t="s">
        <v>189</v>
      </c>
      <c r="T60" s="103" t="s">
        <v>190</v>
      </c>
      <c r="U60" s="103" t="s">
        <v>189</v>
      </c>
      <c r="V60" s="103" t="s">
        <v>190</v>
      </c>
      <c r="W60" s="109"/>
      <c r="X60" s="109"/>
    </row>
    <row r="61" spans="1:24" ht="15.75" thickBot="1" x14ac:dyDescent="0.3">
      <c r="B61" s="104" t="s">
        <v>122</v>
      </c>
      <c r="C61" s="105">
        <v>39</v>
      </c>
      <c r="D61" s="105">
        <v>1404</v>
      </c>
      <c r="E61" s="106">
        <v>16</v>
      </c>
      <c r="F61" s="105">
        <v>576</v>
      </c>
      <c r="G61" s="106">
        <v>23</v>
      </c>
      <c r="H61" s="105">
        <v>828</v>
      </c>
      <c r="I61" s="106">
        <v>2</v>
      </c>
      <c r="J61" s="106">
        <v>72</v>
      </c>
      <c r="K61" s="106">
        <v>1</v>
      </c>
      <c r="L61" s="106">
        <v>36</v>
      </c>
      <c r="M61" s="106">
        <v>1</v>
      </c>
      <c r="N61" s="106">
        <v>36</v>
      </c>
      <c r="O61" s="106"/>
      <c r="P61" s="106"/>
      <c r="Q61" s="106"/>
      <c r="R61" s="106"/>
      <c r="S61" s="106"/>
      <c r="T61" s="106"/>
      <c r="U61" s="106"/>
      <c r="V61" s="106"/>
      <c r="W61" s="106">
        <v>11</v>
      </c>
      <c r="X61" s="106">
        <f>D61+J61+P61+V61</f>
        <v>1476</v>
      </c>
    </row>
    <row r="62" spans="1:24" ht="15.75" thickBot="1" x14ac:dyDescent="0.3">
      <c r="B62" s="104" t="s">
        <v>123</v>
      </c>
      <c r="C62" s="105">
        <v>32</v>
      </c>
      <c r="D62" s="105">
        <v>1152</v>
      </c>
      <c r="E62" s="106">
        <v>16</v>
      </c>
      <c r="F62" s="105">
        <v>576</v>
      </c>
      <c r="G62" s="106">
        <v>16</v>
      </c>
      <c r="H62" s="105">
        <v>576</v>
      </c>
      <c r="I62" s="106">
        <v>2</v>
      </c>
      <c r="J62" s="106">
        <v>72</v>
      </c>
      <c r="K62" s="106">
        <v>1</v>
      </c>
      <c r="L62" s="106">
        <v>36</v>
      </c>
      <c r="M62" s="106">
        <v>1</v>
      </c>
      <c r="N62" s="106">
        <v>36</v>
      </c>
      <c r="O62" s="106">
        <v>7</v>
      </c>
      <c r="P62" s="106">
        <v>252</v>
      </c>
      <c r="Q62" s="106"/>
      <c r="R62" s="106"/>
      <c r="S62" s="106">
        <v>7</v>
      </c>
      <c r="T62" s="106">
        <v>252</v>
      </c>
      <c r="U62" s="106"/>
      <c r="V62" s="106"/>
      <c r="W62" s="106">
        <v>11</v>
      </c>
      <c r="X62" s="106">
        <f t="shared" ref="X62:X65" si="0">D62+J62+P62+V62</f>
        <v>1476</v>
      </c>
    </row>
    <row r="63" spans="1:24" ht="15.75" thickBot="1" x14ac:dyDescent="0.3">
      <c r="B63" s="104" t="s">
        <v>124</v>
      </c>
      <c r="C63" s="105">
        <v>25</v>
      </c>
      <c r="D63" s="105">
        <v>900</v>
      </c>
      <c r="E63" s="106">
        <v>14</v>
      </c>
      <c r="F63" s="105">
        <v>504</v>
      </c>
      <c r="G63" s="106">
        <v>11</v>
      </c>
      <c r="H63" s="105">
        <v>396</v>
      </c>
      <c r="I63" s="106">
        <v>2</v>
      </c>
      <c r="J63" s="106">
        <v>72</v>
      </c>
      <c r="K63" s="106">
        <v>1</v>
      </c>
      <c r="L63" s="106">
        <v>36</v>
      </c>
      <c r="M63" s="106">
        <v>1</v>
      </c>
      <c r="N63" s="106">
        <v>36</v>
      </c>
      <c r="O63" s="106">
        <v>15</v>
      </c>
      <c r="P63" s="106">
        <v>540</v>
      </c>
      <c r="Q63" s="106">
        <v>2</v>
      </c>
      <c r="R63" s="106">
        <v>72</v>
      </c>
      <c r="S63" s="106">
        <v>13</v>
      </c>
      <c r="T63" s="106">
        <v>468</v>
      </c>
      <c r="U63" s="106"/>
      <c r="V63" s="106"/>
      <c r="W63" s="106">
        <v>10</v>
      </c>
      <c r="X63" s="106">
        <f t="shared" si="0"/>
        <v>1512</v>
      </c>
    </row>
    <row r="64" spans="1:24" ht="15.75" thickBot="1" x14ac:dyDescent="0.3">
      <c r="B64" s="104" t="s">
        <v>125</v>
      </c>
      <c r="C64" s="105">
        <v>8</v>
      </c>
      <c r="D64" s="105">
        <v>288</v>
      </c>
      <c r="E64" s="106">
        <v>8</v>
      </c>
      <c r="F64" s="105">
        <v>288</v>
      </c>
      <c r="G64" s="106"/>
      <c r="H64" s="105"/>
      <c r="I64" s="106">
        <v>1</v>
      </c>
      <c r="J64" s="106">
        <v>36</v>
      </c>
      <c r="K64" s="106">
        <v>1</v>
      </c>
      <c r="L64" s="106">
        <v>36</v>
      </c>
      <c r="M64" s="106"/>
      <c r="N64" s="106"/>
      <c r="O64" s="106">
        <v>9</v>
      </c>
      <c r="P64" s="106">
        <v>324</v>
      </c>
      <c r="Q64" s="106">
        <v>8</v>
      </c>
      <c r="R64" s="106">
        <v>288</v>
      </c>
      <c r="S64" s="106">
        <v>1</v>
      </c>
      <c r="T64" s="106">
        <v>38</v>
      </c>
      <c r="U64" s="106">
        <v>6</v>
      </c>
      <c r="V64" s="106">
        <v>216</v>
      </c>
      <c r="W64" s="106">
        <v>2</v>
      </c>
      <c r="X64" s="106">
        <f t="shared" si="0"/>
        <v>864</v>
      </c>
    </row>
    <row r="65" spans="2:24" ht="15.75" thickBot="1" x14ac:dyDescent="0.3">
      <c r="B65" s="104" t="s">
        <v>1</v>
      </c>
      <c r="C65" s="105">
        <v>104</v>
      </c>
      <c r="D65" s="105">
        <v>3744</v>
      </c>
      <c r="E65" s="105">
        <v>54</v>
      </c>
      <c r="F65" s="105">
        <v>1944</v>
      </c>
      <c r="G65" s="105">
        <v>50</v>
      </c>
      <c r="H65" s="105">
        <v>1800</v>
      </c>
      <c r="I65" s="105">
        <v>7</v>
      </c>
      <c r="J65" s="105">
        <v>252</v>
      </c>
      <c r="K65" s="105">
        <v>4</v>
      </c>
      <c r="L65" s="105">
        <v>144</v>
      </c>
      <c r="M65" s="105">
        <v>3</v>
      </c>
      <c r="N65" s="105">
        <v>108</v>
      </c>
      <c r="O65" s="105">
        <v>31</v>
      </c>
      <c r="P65" s="105">
        <v>1116</v>
      </c>
      <c r="Q65" s="105">
        <v>10</v>
      </c>
      <c r="R65" s="105">
        <v>360</v>
      </c>
      <c r="S65" s="105">
        <v>21</v>
      </c>
      <c r="T65" s="105">
        <v>756</v>
      </c>
      <c r="U65" s="105">
        <v>6</v>
      </c>
      <c r="V65" s="105">
        <v>216</v>
      </c>
      <c r="W65" s="105">
        <v>34</v>
      </c>
      <c r="X65" s="106">
        <f>D65+J65+P65+V65</f>
        <v>5328</v>
      </c>
    </row>
  </sheetData>
  <mergeCells count="18">
    <mergeCell ref="U58:V58"/>
    <mergeCell ref="X58:X60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W59:W60"/>
    <mergeCell ref="A13:A15"/>
    <mergeCell ref="B58:B60"/>
    <mergeCell ref="C58:H58"/>
    <mergeCell ref="I58:N58"/>
    <mergeCell ref="O58:T58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35.02.11_Макет по спец УП 1</vt:lpstr>
      <vt:lpstr>Лист1</vt:lpstr>
      <vt:lpstr>'35.02.11_Макет по спец УП 1'!_ftnref1</vt:lpstr>
      <vt:lpstr>'35.02.11_Макет по спец УП 1'!_ftnref2</vt:lpstr>
      <vt:lpstr>'35.02.11_Макет по спец УП 1'!_ftnref3</vt:lpstr>
      <vt:lpstr>'35.02.11_Макет по спец УП 1'!_ftnref4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Русинова Анна Александровна</cp:lastModifiedBy>
  <cp:lastPrinted>2024-04-15T16:15:14Z</cp:lastPrinted>
  <dcterms:created xsi:type="dcterms:W3CDTF">2024-02-13T06:19:37Z</dcterms:created>
  <dcterms:modified xsi:type="dcterms:W3CDTF">2024-04-16T11:46:33Z</dcterms:modified>
</cp:coreProperties>
</file>